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definedNames>
    <definedName name="_GoBack2" localSheetId="0">NA()</definedName>
    <definedName name="_xlnm.Print_Area" localSheetId="0">Лист1!$A$2:$N$426</definedName>
  </definedNames>
  <calcPr calcId="145621"/>
</workbook>
</file>

<file path=xl/calcChain.xml><?xml version="1.0" encoding="utf-8"?>
<calcChain xmlns="http://schemas.openxmlformats.org/spreadsheetml/2006/main">
  <c r="M421" i="1" l="1"/>
  <c r="I421" i="1"/>
  <c r="E421" i="1"/>
  <c r="N420" i="1"/>
  <c r="M420" i="1"/>
  <c r="L420" i="1"/>
  <c r="K420" i="1"/>
  <c r="J420" i="1"/>
  <c r="I420" i="1"/>
  <c r="H420" i="1"/>
  <c r="G420" i="1"/>
  <c r="F420" i="1"/>
  <c r="E420" i="1"/>
  <c r="D420" i="1"/>
  <c r="N416" i="1"/>
  <c r="M416" i="1"/>
  <c r="L416" i="1"/>
  <c r="K416" i="1"/>
  <c r="J416" i="1"/>
  <c r="I416" i="1"/>
  <c r="H416" i="1"/>
  <c r="G416" i="1"/>
  <c r="F416" i="1"/>
  <c r="E416" i="1"/>
  <c r="D416" i="1"/>
  <c r="N408" i="1"/>
  <c r="N421" i="1" s="1"/>
  <c r="M408" i="1"/>
  <c r="L408" i="1"/>
  <c r="K408" i="1"/>
  <c r="J408" i="1"/>
  <c r="J421" i="1" s="1"/>
  <c r="I408" i="1"/>
  <c r="H408" i="1"/>
  <c r="G408" i="1"/>
  <c r="F408" i="1"/>
  <c r="F421" i="1" s="1"/>
  <c r="E408" i="1"/>
  <c r="D408" i="1"/>
  <c r="M400" i="1"/>
  <c r="I400" i="1"/>
  <c r="E400" i="1"/>
  <c r="N399" i="1"/>
  <c r="M399" i="1"/>
  <c r="L399" i="1"/>
  <c r="K399" i="1"/>
  <c r="J399" i="1"/>
  <c r="I399" i="1"/>
  <c r="H399" i="1"/>
  <c r="G399" i="1"/>
  <c r="F399" i="1"/>
  <c r="E399" i="1"/>
  <c r="D399" i="1"/>
  <c r="N395" i="1"/>
  <c r="M395" i="1"/>
  <c r="L395" i="1"/>
  <c r="K395" i="1"/>
  <c r="J395" i="1"/>
  <c r="I395" i="1"/>
  <c r="H395" i="1"/>
  <c r="G395" i="1"/>
  <c r="F395" i="1"/>
  <c r="E395" i="1"/>
  <c r="D395" i="1"/>
  <c r="N388" i="1"/>
  <c r="N400" i="1" s="1"/>
  <c r="M388" i="1"/>
  <c r="L388" i="1"/>
  <c r="K388" i="1"/>
  <c r="J388" i="1"/>
  <c r="J400" i="1" s="1"/>
  <c r="I388" i="1"/>
  <c r="H388" i="1"/>
  <c r="G388" i="1"/>
  <c r="F388" i="1"/>
  <c r="F400" i="1" s="1"/>
  <c r="E388" i="1"/>
  <c r="D388" i="1"/>
  <c r="M380" i="1"/>
  <c r="I380" i="1"/>
  <c r="E380" i="1"/>
  <c r="N379" i="1"/>
  <c r="M379" i="1"/>
  <c r="L379" i="1"/>
  <c r="K379" i="1"/>
  <c r="J379" i="1"/>
  <c r="I379" i="1"/>
  <c r="H379" i="1"/>
  <c r="G379" i="1"/>
  <c r="F379" i="1"/>
  <c r="E379" i="1"/>
  <c r="D379" i="1"/>
  <c r="N375" i="1"/>
  <c r="M375" i="1"/>
  <c r="L375" i="1"/>
  <c r="K375" i="1"/>
  <c r="J375" i="1"/>
  <c r="I375" i="1"/>
  <c r="H375" i="1"/>
  <c r="G375" i="1"/>
  <c r="F375" i="1"/>
  <c r="E375" i="1"/>
  <c r="D375" i="1"/>
  <c r="N368" i="1"/>
  <c r="N380" i="1" s="1"/>
  <c r="M368" i="1"/>
  <c r="L368" i="1"/>
  <c r="K368" i="1"/>
  <c r="J368" i="1"/>
  <c r="J380" i="1" s="1"/>
  <c r="I368" i="1"/>
  <c r="H368" i="1"/>
  <c r="G368" i="1"/>
  <c r="F368" i="1"/>
  <c r="F380" i="1" s="1"/>
  <c r="E368" i="1"/>
  <c r="D368" i="1"/>
  <c r="M360" i="1"/>
  <c r="I360" i="1"/>
  <c r="E360" i="1"/>
  <c r="N359" i="1"/>
  <c r="M359" i="1"/>
  <c r="L359" i="1"/>
  <c r="K359" i="1"/>
  <c r="J359" i="1"/>
  <c r="I359" i="1"/>
  <c r="H359" i="1"/>
  <c r="G359" i="1"/>
  <c r="F359" i="1"/>
  <c r="E359" i="1"/>
  <c r="D359" i="1"/>
  <c r="N355" i="1"/>
  <c r="M355" i="1"/>
  <c r="L355" i="1"/>
  <c r="K355" i="1"/>
  <c r="J355" i="1"/>
  <c r="I355" i="1"/>
  <c r="H355" i="1"/>
  <c r="G355" i="1"/>
  <c r="F355" i="1"/>
  <c r="E355" i="1"/>
  <c r="D355" i="1"/>
  <c r="N347" i="1"/>
  <c r="N360" i="1" s="1"/>
  <c r="M347" i="1"/>
  <c r="L347" i="1"/>
  <c r="K347" i="1"/>
  <c r="J347" i="1"/>
  <c r="J360" i="1" s="1"/>
  <c r="I347" i="1"/>
  <c r="H347" i="1"/>
  <c r="G347" i="1"/>
  <c r="F347" i="1"/>
  <c r="F360" i="1" s="1"/>
  <c r="E347" i="1"/>
  <c r="D347" i="1"/>
  <c r="M339" i="1"/>
  <c r="I339" i="1"/>
  <c r="E339" i="1"/>
  <c r="N338" i="1"/>
  <c r="M338" i="1"/>
  <c r="L338" i="1"/>
  <c r="K338" i="1"/>
  <c r="J338" i="1"/>
  <c r="I338" i="1"/>
  <c r="H338" i="1"/>
  <c r="G338" i="1"/>
  <c r="F338" i="1"/>
  <c r="E338" i="1"/>
  <c r="D338" i="1"/>
  <c r="N334" i="1"/>
  <c r="M334" i="1"/>
  <c r="L334" i="1"/>
  <c r="K334" i="1"/>
  <c r="J334" i="1"/>
  <c r="I334" i="1"/>
  <c r="H334" i="1"/>
  <c r="G334" i="1"/>
  <c r="F334" i="1"/>
  <c r="E334" i="1"/>
  <c r="D334" i="1"/>
  <c r="N327" i="1"/>
  <c r="N339" i="1" s="1"/>
  <c r="M327" i="1"/>
  <c r="L327" i="1"/>
  <c r="K327" i="1"/>
  <c r="J327" i="1"/>
  <c r="J339" i="1" s="1"/>
  <c r="I327" i="1"/>
  <c r="H327" i="1"/>
  <c r="G327" i="1"/>
  <c r="F327" i="1"/>
  <c r="F339" i="1" s="1"/>
  <c r="E327" i="1"/>
  <c r="D327" i="1"/>
  <c r="M318" i="1"/>
  <c r="I318" i="1"/>
  <c r="E318" i="1"/>
  <c r="N317" i="1"/>
  <c r="M317" i="1"/>
  <c r="L317" i="1"/>
  <c r="K317" i="1"/>
  <c r="J317" i="1"/>
  <c r="I317" i="1"/>
  <c r="H317" i="1"/>
  <c r="G317" i="1"/>
  <c r="F317" i="1"/>
  <c r="E317" i="1"/>
  <c r="D317" i="1"/>
  <c r="N313" i="1"/>
  <c r="M313" i="1"/>
  <c r="L313" i="1"/>
  <c r="K313" i="1"/>
  <c r="J313" i="1"/>
  <c r="I313" i="1"/>
  <c r="H313" i="1"/>
  <c r="G313" i="1"/>
  <c r="F313" i="1"/>
  <c r="E313" i="1"/>
  <c r="D313" i="1"/>
  <c r="N306" i="1"/>
  <c r="N318" i="1" s="1"/>
  <c r="M306" i="1"/>
  <c r="L306" i="1"/>
  <c r="K306" i="1"/>
  <c r="J306" i="1"/>
  <c r="J318" i="1" s="1"/>
  <c r="I306" i="1"/>
  <c r="H306" i="1"/>
  <c r="G306" i="1"/>
  <c r="F306" i="1"/>
  <c r="F318" i="1" s="1"/>
  <c r="E306" i="1"/>
  <c r="D306" i="1"/>
  <c r="M297" i="1"/>
  <c r="I297" i="1"/>
  <c r="E297" i="1"/>
  <c r="N296" i="1"/>
  <c r="M296" i="1"/>
  <c r="L296" i="1"/>
  <c r="K296" i="1"/>
  <c r="J296" i="1"/>
  <c r="I296" i="1"/>
  <c r="H296" i="1"/>
  <c r="G296" i="1"/>
  <c r="F296" i="1"/>
  <c r="E296" i="1"/>
  <c r="D296" i="1"/>
  <c r="N292" i="1"/>
  <c r="M292" i="1"/>
  <c r="L292" i="1"/>
  <c r="K292" i="1"/>
  <c r="J292" i="1"/>
  <c r="I292" i="1"/>
  <c r="H292" i="1"/>
  <c r="G292" i="1"/>
  <c r="F292" i="1"/>
  <c r="E292" i="1"/>
  <c r="D292" i="1"/>
  <c r="N284" i="1"/>
  <c r="N297" i="1" s="1"/>
  <c r="M284" i="1"/>
  <c r="L284" i="1"/>
  <c r="K284" i="1"/>
  <c r="J284" i="1"/>
  <c r="J297" i="1" s="1"/>
  <c r="I284" i="1"/>
  <c r="H284" i="1"/>
  <c r="G284" i="1"/>
  <c r="F284" i="1"/>
  <c r="F297" i="1" s="1"/>
  <c r="E284" i="1"/>
  <c r="D284" i="1"/>
  <c r="M276" i="1"/>
  <c r="I276" i="1"/>
  <c r="E276" i="1"/>
  <c r="N275" i="1"/>
  <c r="M275" i="1"/>
  <c r="L275" i="1"/>
  <c r="K275" i="1"/>
  <c r="J275" i="1"/>
  <c r="I275" i="1"/>
  <c r="H275" i="1"/>
  <c r="G275" i="1"/>
  <c r="F275" i="1"/>
  <c r="E275" i="1"/>
  <c r="D275" i="1"/>
  <c r="N271" i="1"/>
  <c r="M271" i="1"/>
  <c r="L271" i="1"/>
  <c r="K271" i="1"/>
  <c r="J271" i="1"/>
  <c r="I271" i="1"/>
  <c r="H271" i="1"/>
  <c r="G271" i="1"/>
  <c r="F271" i="1"/>
  <c r="E271" i="1"/>
  <c r="D271" i="1"/>
  <c r="N264" i="1"/>
  <c r="N276" i="1" s="1"/>
  <c r="M264" i="1"/>
  <c r="L264" i="1"/>
  <c r="K264" i="1"/>
  <c r="J264" i="1"/>
  <c r="J276" i="1" s="1"/>
  <c r="I264" i="1"/>
  <c r="H264" i="1"/>
  <c r="G264" i="1"/>
  <c r="F264" i="1"/>
  <c r="F276" i="1" s="1"/>
  <c r="E264" i="1"/>
  <c r="D264" i="1"/>
  <c r="M255" i="1"/>
  <c r="I255" i="1"/>
  <c r="E255" i="1"/>
  <c r="N254" i="1"/>
  <c r="M254" i="1"/>
  <c r="L254" i="1"/>
  <c r="K254" i="1"/>
  <c r="J254" i="1"/>
  <c r="I254" i="1"/>
  <c r="H254" i="1"/>
  <c r="G254" i="1"/>
  <c r="F254" i="1"/>
  <c r="E254" i="1"/>
  <c r="D254" i="1"/>
  <c r="N250" i="1"/>
  <c r="M250" i="1"/>
  <c r="L250" i="1"/>
  <c r="K250" i="1"/>
  <c r="J250" i="1"/>
  <c r="I250" i="1"/>
  <c r="H250" i="1"/>
  <c r="G250" i="1"/>
  <c r="F250" i="1"/>
  <c r="E250" i="1"/>
  <c r="D250" i="1"/>
  <c r="N243" i="1"/>
  <c r="N255" i="1" s="1"/>
  <c r="M243" i="1"/>
  <c r="L243" i="1"/>
  <c r="K243" i="1"/>
  <c r="J243" i="1"/>
  <c r="J255" i="1" s="1"/>
  <c r="I243" i="1"/>
  <c r="H243" i="1"/>
  <c r="G243" i="1"/>
  <c r="F243" i="1"/>
  <c r="F255" i="1" s="1"/>
  <c r="E243" i="1"/>
  <c r="D243" i="1"/>
  <c r="M235" i="1"/>
  <c r="I235" i="1"/>
  <c r="E235" i="1"/>
  <c r="N234" i="1"/>
  <c r="M234" i="1"/>
  <c r="L234" i="1"/>
  <c r="K234" i="1"/>
  <c r="J234" i="1"/>
  <c r="I234" i="1"/>
  <c r="H234" i="1"/>
  <c r="G234" i="1"/>
  <c r="F234" i="1"/>
  <c r="E234" i="1"/>
  <c r="D234" i="1"/>
  <c r="N230" i="1"/>
  <c r="M230" i="1"/>
  <c r="L230" i="1"/>
  <c r="K230" i="1"/>
  <c r="J230" i="1"/>
  <c r="I230" i="1"/>
  <c r="H230" i="1"/>
  <c r="G230" i="1"/>
  <c r="F230" i="1"/>
  <c r="E230" i="1"/>
  <c r="D230" i="1"/>
  <c r="N223" i="1"/>
  <c r="N235" i="1" s="1"/>
  <c r="M223" i="1"/>
  <c r="L223" i="1"/>
  <c r="K223" i="1"/>
  <c r="J223" i="1"/>
  <c r="J235" i="1" s="1"/>
  <c r="I223" i="1"/>
  <c r="H223" i="1"/>
  <c r="G223" i="1"/>
  <c r="F223" i="1"/>
  <c r="F235" i="1" s="1"/>
  <c r="E223" i="1"/>
  <c r="D223" i="1"/>
  <c r="M214" i="1"/>
  <c r="I214" i="1"/>
  <c r="E214" i="1"/>
  <c r="N213" i="1"/>
  <c r="M213" i="1"/>
  <c r="L213" i="1"/>
  <c r="K213" i="1"/>
  <c r="J213" i="1"/>
  <c r="I213" i="1"/>
  <c r="H213" i="1"/>
  <c r="G213" i="1"/>
  <c r="F213" i="1"/>
  <c r="E213" i="1"/>
  <c r="D213" i="1"/>
  <c r="N209" i="1"/>
  <c r="M209" i="1"/>
  <c r="L209" i="1"/>
  <c r="K209" i="1"/>
  <c r="J209" i="1"/>
  <c r="I209" i="1"/>
  <c r="H209" i="1"/>
  <c r="G209" i="1"/>
  <c r="F209" i="1"/>
  <c r="E209" i="1"/>
  <c r="D209" i="1"/>
  <c r="N202" i="1"/>
  <c r="N214" i="1" s="1"/>
  <c r="M202" i="1"/>
  <c r="L202" i="1"/>
  <c r="K202" i="1"/>
  <c r="J202" i="1"/>
  <c r="J214" i="1" s="1"/>
  <c r="I202" i="1"/>
  <c r="H202" i="1"/>
  <c r="G202" i="1"/>
  <c r="F202" i="1"/>
  <c r="F214" i="1" s="1"/>
  <c r="E202" i="1"/>
  <c r="D202" i="1"/>
  <c r="M193" i="1"/>
  <c r="I193" i="1"/>
  <c r="E193" i="1"/>
  <c r="N192" i="1"/>
  <c r="M192" i="1"/>
  <c r="L192" i="1"/>
  <c r="K192" i="1"/>
  <c r="J192" i="1"/>
  <c r="I192" i="1"/>
  <c r="H192" i="1"/>
  <c r="G192" i="1"/>
  <c r="F192" i="1"/>
  <c r="E192" i="1"/>
  <c r="D192" i="1"/>
  <c r="N188" i="1"/>
  <c r="M188" i="1"/>
  <c r="L188" i="1"/>
  <c r="K188" i="1"/>
  <c r="J188" i="1"/>
  <c r="I188" i="1"/>
  <c r="H188" i="1"/>
  <c r="G188" i="1"/>
  <c r="F188" i="1"/>
  <c r="E188" i="1"/>
  <c r="D188" i="1"/>
  <c r="N179" i="1"/>
  <c r="N193" i="1" s="1"/>
  <c r="M179" i="1"/>
  <c r="L179" i="1"/>
  <c r="K179" i="1"/>
  <c r="J179" i="1"/>
  <c r="J193" i="1" s="1"/>
  <c r="I179" i="1"/>
  <c r="H179" i="1"/>
  <c r="G179" i="1"/>
  <c r="F179" i="1"/>
  <c r="F193" i="1" s="1"/>
  <c r="E179" i="1"/>
  <c r="D179" i="1"/>
  <c r="M171" i="1"/>
  <c r="I171" i="1"/>
  <c r="E171" i="1"/>
  <c r="N170" i="1"/>
  <c r="M170" i="1"/>
  <c r="L170" i="1"/>
  <c r="K170" i="1"/>
  <c r="J170" i="1"/>
  <c r="I170" i="1"/>
  <c r="H170" i="1"/>
  <c r="G170" i="1"/>
  <c r="F170" i="1"/>
  <c r="E170" i="1"/>
  <c r="D170" i="1"/>
  <c r="N166" i="1"/>
  <c r="M166" i="1"/>
  <c r="L166" i="1"/>
  <c r="K166" i="1"/>
  <c r="J166" i="1"/>
  <c r="I166" i="1"/>
  <c r="H166" i="1"/>
  <c r="G166" i="1"/>
  <c r="F166" i="1"/>
  <c r="E166" i="1"/>
  <c r="D166" i="1"/>
  <c r="N158" i="1"/>
  <c r="N171" i="1" s="1"/>
  <c r="M158" i="1"/>
  <c r="L158" i="1"/>
  <c r="K158" i="1"/>
  <c r="J158" i="1"/>
  <c r="J171" i="1" s="1"/>
  <c r="I158" i="1"/>
  <c r="H158" i="1"/>
  <c r="G158" i="1"/>
  <c r="F158" i="1"/>
  <c r="F171" i="1" s="1"/>
  <c r="E158" i="1"/>
  <c r="D158" i="1"/>
  <c r="M150" i="1"/>
  <c r="I150" i="1"/>
  <c r="E150" i="1"/>
  <c r="N149" i="1"/>
  <c r="M149" i="1"/>
  <c r="L149" i="1"/>
  <c r="K149" i="1"/>
  <c r="J149" i="1"/>
  <c r="I149" i="1"/>
  <c r="H149" i="1"/>
  <c r="G149" i="1"/>
  <c r="F149" i="1"/>
  <c r="E149" i="1"/>
  <c r="D149" i="1"/>
  <c r="N145" i="1"/>
  <c r="M145" i="1"/>
  <c r="L145" i="1"/>
  <c r="K145" i="1"/>
  <c r="J145" i="1"/>
  <c r="I145" i="1"/>
  <c r="H145" i="1"/>
  <c r="G145" i="1"/>
  <c r="F145" i="1"/>
  <c r="E145" i="1"/>
  <c r="D145" i="1"/>
  <c r="N137" i="1"/>
  <c r="N150" i="1" s="1"/>
  <c r="M137" i="1"/>
  <c r="L137" i="1"/>
  <c r="K137" i="1"/>
  <c r="J137" i="1"/>
  <c r="J150" i="1" s="1"/>
  <c r="I137" i="1"/>
  <c r="H137" i="1"/>
  <c r="G137" i="1"/>
  <c r="F137" i="1"/>
  <c r="F150" i="1" s="1"/>
  <c r="E137" i="1"/>
  <c r="D137" i="1"/>
  <c r="M129" i="1"/>
  <c r="I129" i="1"/>
  <c r="E129" i="1"/>
  <c r="N128" i="1"/>
  <c r="M128" i="1"/>
  <c r="L128" i="1"/>
  <c r="K128" i="1"/>
  <c r="J128" i="1"/>
  <c r="I128" i="1"/>
  <c r="H128" i="1"/>
  <c r="G128" i="1"/>
  <c r="F128" i="1"/>
  <c r="E128" i="1"/>
  <c r="D128" i="1"/>
  <c r="N124" i="1"/>
  <c r="M124" i="1"/>
  <c r="L124" i="1"/>
  <c r="K124" i="1"/>
  <c r="J124" i="1"/>
  <c r="I124" i="1"/>
  <c r="H124" i="1"/>
  <c r="G124" i="1"/>
  <c r="F124" i="1"/>
  <c r="E124" i="1"/>
  <c r="D124" i="1"/>
  <c r="N117" i="1"/>
  <c r="N129" i="1" s="1"/>
  <c r="M117" i="1"/>
  <c r="L117" i="1"/>
  <c r="K117" i="1"/>
  <c r="J117" i="1"/>
  <c r="J129" i="1" s="1"/>
  <c r="I117" i="1"/>
  <c r="H117" i="1"/>
  <c r="G117" i="1"/>
  <c r="F117" i="1"/>
  <c r="F129" i="1" s="1"/>
  <c r="E117" i="1"/>
  <c r="D117" i="1"/>
  <c r="I108" i="1"/>
  <c r="N107" i="1"/>
  <c r="M107" i="1"/>
  <c r="M108" i="1" s="1"/>
  <c r="L107" i="1"/>
  <c r="K107" i="1"/>
  <c r="J107" i="1"/>
  <c r="I107" i="1"/>
  <c r="H107" i="1"/>
  <c r="G107" i="1"/>
  <c r="F107" i="1"/>
  <c r="E107" i="1"/>
  <c r="E108" i="1" s="1"/>
  <c r="D107" i="1"/>
  <c r="N103" i="1"/>
  <c r="M103" i="1"/>
  <c r="L103" i="1"/>
  <c r="K103" i="1"/>
  <c r="J103" i="1"/>
  <c r="I103" i="1"/>
  <c r="H103" i="1"/>
  <c r="G103" i="1"/>
  <c r="F103" i="1"/>
  <c r="E103" i="1"/>
  <c r="D103" i="1"/>
  <c r="N96" i="1"/>
  <c r="N108" i="1" s="1"/>
  <c r="M96" i="1"/>
  <c r="L96" i="1"/>
  <c r="K96" i="1"/>
  <c r="J96" i="1"/>
  <c r="J108" i="1" s="1"/>
  <c r="I96" i="1"/>
  <c r="H96" i="1"/>
  <c r="G96" i="1"/>
  <c r="F96" i="1"/>
  <c r="F108" i="1" s="1"/>
  <c r="E96" i="1"/>
  <c r="D96" i="1"/>
  <c r="M87" i="1"/>
  <c r="E87" i="1"/>
  <c r="N86" i="1"/>
  <c r="M86" i="1"/>
  <c r="L86" i="1"/>
  <c r="K86" i="1"/>
  <c r="J86" i="1"/>
  <c r="I86" i="1"/>
  <c r="I87" i="1" s="1"/>
  <c r="H86" i="1"/>
  <c r="G86" i="1"/>
  <c r="F86" i="1"/>
  <c r="E86" i="1"/>
  <c r="D86" i="1"/>
  <c r="N82" i="1"/>
  <c r="M82" i="1"/>
  <c r="L82" i="1"/>
  <c r="K82" i="1"/>
  <c r="J82" i="1"/>
  <c r="I82" i="1"/>
  <c r="H82" i="1"/>
  <c r="G82" i="1"/>
  <c r="F82" i="1"/>
  <c r="E82" i="1"/>
  <c r="D82" i="1"/>
  <c r="N74" i="1"/>
  <c r="N87" i="1" s="1"/>
  <c r="M74" i="1"/>
  <c r="L74" i="1"/>
  <c r="K74" i="1"/>
  <c r="J74" i="1"/>
  <c r="J87" i="1" s="1"/>
  <c r="I74" i="1"/>
  <c r="H74" i="1"/>
  <c r="G74" i="1"/>
  <c r="F74" i="1"/>
  <c r="F87" i="1" s="1"/>
  <c r="E74" i="1"/>
  <c r="D74" i="1"/>
  <c r="M66" i="1"/>
  <c r="J66" i="1"/>
  <c r="E66" i="1"/>
  <c r="N65" i="1"/>
  <c r="M65" i="1"/>
  <c r="L65" i="1"/>
  <c r="K65" i="1"/>
  <c r="J65" i="1"/>
  <c r="I65" i="1"/>
  <c r="I66" i="1" s="1"/>
  <c r="H65" i="1"/>
  <c r="G65" i="1"/>
  <c r="F65" i="1"/>
  <c r="E65" i="1"/>
  <c r="D65" i="1"/>
  <c r="N61" i="1"/>
  <c r="M61" i="1"/>
  <c r="L61" i="1"/>
  <c r="L66" i="1" s="1"/>
  <c r="K61" i="1"/>
  <c r="J61" i="1"/>
  <c r="I61" i="1"/>
  <c r="H61" i="1"/>
  <c r="H66" i="1" s="1"/>
  <c r="G61" i="1"/>
  <c r="F61" i="1"/>
  <c r="E61" i="1"/>
  <c r="D61" i="1"/>
  <c r="D66" i="1" s="1"/>
  <c r="N53" i="1"/>
  <c r="N66" i="1" s="1"/>
  <c r="M53" i="1"/>
  <c r="L53" i="1"/>
  <c r="K53" i="1"/>
  <c r="K66" i="1" s="1"/>
  <c r="J53" i="1"/>
  <c r="I53" i="1"/>
  <c r="H53" i="1"/>
  <c r="G53" i="1"/>
  <c r="G66" i="1" s="1"/>
  <c r="F53" i="1"/>
  <c r="F66" i="1" s="1"/>
  <c r="E53" i="1"/>
  <c r="D53" i="1"/>
  <c r="J45" i="1"/>
  <c r="N44" i="1"/>
  <c r="M44" i="1"/>
  <c r="M45" i="1" s="1"/>
  <c r="L44" i="1"/>
  <c r="K44" i="1"/>
  <c r="J44" i="1"/>
  <c r="I44" i="1"/>
  <c r="I45" i="1" s="1"/>
  <c r="H44" i="1"/>
  <c r="G44" i="1"/>
  <c r="F44" i="1"/>
  <c r="E44" i="1"/>
  <c r="E45" i="1" s="1"/>
  <c r="D44" i="1"/>
  <c r="N40" i="1"/>
  <c r="M40" i="1"/>
  <c r="L40" i="1"/>
  <c r="L45" i="1" s="1"/>
  <c r="K40" i="1"/>
  <c r="J40" i="1"/>
  <c r="I40" i="1"/>
  <c r="H40" i="1"/>
  <c r="H45" i="1" s="1"/>
  <c r="G40" i="1"/>
  <c r="F40" i="1"/>
  <c r="E40" i="1"/>
  <c r="D40" i="1"/>
  <c r="D45" i="1" s="1"/>
  <c r="N33" i="1"/>
  <c r="N45" i="1" s="1"/>
  <c r="M33" i="1"/>
  <c r="L33" i="1"/>
  <c r="K33" i="1"/>
  <c r="K45" i="1" s="1"/>
  <c r="J33" i="1"/>
  <c r="I33" i="1"/>
  <c r="H33" i="1"/>
  <c r="G33" i="1"/>
  <c r="G45" i="1" s="1"/>
  <c r="F33" i="1"/>
  <c r="F45" i="1" s="1"/>
  <c r="E33" i="1"/>
  <c r="D33" i="1"/>
  <c r="N24" i="1"/>
  <c r="M24" i="1"/>
  <c r="M25" i="1" s="1"/>
  <c r="L24" i="1"/>
  <c r="K24" i="1"/>
  <c r="J24" i="1"/>
  <c r="I24" i="1"/>
  <c r="I25" i="1" s="1"/>
  <c r="H24" i="1"/>
  <c r="G24" i="1"/>
  <c r="F24" i="1"/>
  <c r="E24" i="1"/>
  <c r="E25" i="1" s="1"/>
  <c r="D24" i="1"/>
  <c r="N20" i="1"/>
  <c r="M20" i="1"/>
  <c r="L20" i="1"/>
  <c r="K20" i="1"/>
  <c r="J20" i="1"/>
  <c r="I20" i="1"/>
  <c r="H20" i="1"/>
  <c r="G20" i="1"/>
  <c r="F20" i="1"/>
  <c r="E20" i="1"/>
  <c r="D20" i="1"/>
  <c r="N12" i="1"/>
  <c r="N25" i="1" s="1"/>
  <c r="M12" i="1"/>
  <c r="L12" i="1"/>
  <c r="K12" i="1"/>
  <c r="J12" i="1"/>
  <c r="J25" i="1" s="1"/>
  <c r="I12" i="1"/>
  <c r="H12" i="1"/>
  <c r="G12" i="1"/>
  <c r="F12" i="1"/>
  <c r="F25" i="1" s="1"/>
  <c r="E12" i="1"/>
  <c r="D12" i="1"/>
  <c r="J423" i="1" l="1"/>
  <c r="J424" i="1" s="1"/>
  <c r="F423" i="1"/>
  <c r="F424" i="1" s="1"/>
  <c r="N423" i="1"/>
  <c r="N424" i="1" s="1"/>
  <c r="E423" i="1"/>
  <c r="E424" i="1" s="1"/>
  <c r="I423" i="1"/>
  <c r="I424" i="1" s="1"/>
  <c r="M423" i="1"/>
  <c r="M424" i="1" s="1"/>
  <c r="G25" i="1"/>
  <c r="D25" i="1"/>
  <c r="L25" i="1"/>
  <c r="G108" i="1"/>
  <c r="D108" i="1"/>
  <c r="L108" i="1"/>
  <c r="K129" i="1"/>
  <c r="D129" i="1"/>
  <c r="L129" i="1"/>
  <c r="G150" i="1"/>
  <c r="D150" i="1"/>
  <c r="H150" i="1"/>
  <c r="K171" i="1"/>
  <c r="D171" i="1"/>
  <c r="L171" i="1"/>
  <c r="G193" i="1"/>
  <c r="D193" i="1"/>
  <c r="L193" i="1"/>
  <c r="K214" i="1"/>
  <c r="H214" i="1"/>
  <c r="L214" i="1"/>
  <c r="G235" i="1"/>
  <c r="D235" i="1"/>
  <c r="H235" i="1"/>
  <c r="K255" i="1"/>
  <c r="H255" i="1"/>
  <c r="K276" i="1"/>
  <c r="H276" i="1"/>
  <c r="G297" i="1"/>
  <c r="H297" i="1"/>
  <c r="K25" i="1"/>
  <c r="H25" i="1"/>
  <c r="K108" i="1"/>
  <c r="H108" i="1"/>
  <c r="G129" i="1"/>
  <c r="H129" i="1"/>
  <c r="K150" i="1"/>
  <c r="L150" i="1"/>
  <c r="G171" i="1"/>
  <c r="H171" i="1"/>
  <c r="K193" i="1"/>
  <c r="H193" i="1"/>
  <c r="G214" i="1"/>
  <c r="D214" i="1"/>
  <c r="K235" i="1"/>
  <c r="L235" i="1"/>
  <c r="G255" i="1"/>
  <c r="D255" i="1"/>
  <c r="L255" i="1"/>
  <c r="G276" i="1"/>
  <c r="D276" i="1"/>
  <c r="L276" i="1"/>
  <c r="K297" i="1"/>
  <c r="D297" i="1"/>
  <c r="L297" i="1"/>
  <c r="G318" i="1"/>
  <c r="K318" i="1"/>
  <c r="D318" i="1"/>
  <c r="H318" i="1"/>
  <c r="L318" i="1"/>
  <c r="G339" i="1"/>
  <c r="K339" i="1"/>
  <c r="D339" i="1"/>
  <c r="H339" i="1"/>
  <c r="L339" i="1"/>
  <c r="G360" i="1"/>
  <c r="K360" i="1"/>
  <c r="D360" i="1"/>
  <c r="H360" i="1"/>
  <c r="L360" i="1"/>
  <c r="G380" i="1"/>
  <c r="K380" i="1"/>
  <c r="D380" i="1"/>
  <c r="H380" i="1"/>
  <c r="L380" i="1"/>
  <c r="G400" i="1"/>
  <c r="K400" i="1"/>
  <c r="D400" i="1"/>
  <c r="H400" i="1"/>
  <c r="L400" i="1"/>
  <c r="G421" i="1"/>
  <c r="K421" i="1"/>
  <c r="D421" i="1"/>
  <c r="H421" i="1"/>
  <c r="L421" i="1"/>
  <c r="G87" i="1"/>
  <c r="K87" i="1"/>
  <c r="D87" i="1"/>
  <c r="H87" i="1"/>
  <c r="L87" i="1"/>
  <c r="G423" i="1" l="1"/>
  <c r="G424" i="1" s="1"/>
  <c r="H423" i="1"/>
  <c r="H424" i="1" s="1"/>
  <c r="D423" i="1"/>
  <c r="D424" i="1" s="1"/>
  <c r="K423" i="1"/>
  <c r="K424" i="1" s="1"/>
  <c r="L423" i="1"/>
  <c r="L424" i="1" s="1"/>
</calcChain>
</file>

<file path=xl/sharedStrings.xml><?xml version="1.0" encoding="utf-8"?>
<sst xmlns="http://schemas.openxmlformats.org/spreadsheetml/2006/main" count="753" uniqueCount="215">
  <si>
    <t>Примерное меню для учащихся 1-4 классов на сентябрь 2024</t>
  </si>
  <si>
    <t>№ рецептуры по Сборнику блюд 2015г.</t>
  </si>
  <si>
    <t>Наименование блюд</t>
  </si>
  <si>
    <t>Выход порции (г)</t>
  </si>
  <si>
    <t>Пищевые вещества</t>
  </si>
  <si>
    <t>Энергетическая ценность (ккал)</t>
  </si>
  <si>
    <t>Микроэлементы (мг)</t>
  </si>
  <si>
    <t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</si>
  <si>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</si>
  <si>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</si>
  <si>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</si>
  <si>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</si>
  <si>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</si>
  <si>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</si>
  <si>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</si>
  <si>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</si>
  <si>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</si>
  <si>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</si>
  <si>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>Первая неделя</t>
  </si>
  <si>
    <t>Понедельник</t>
  </si>
  <si>
    <t>Завтрак</t>
  </si>
  <si>
    <t>Масло шоколадное</t>
  </si>
  <si>
    <t>15</t>
  </si>
  <si>
    <t>ТТК 57</t>
  </si>
  <si>
    <t>Пудинг "Лакомка" с вареньем</t>
  </si>
  <si>
    <t>150/30</t>
  </si>
  <si>
    <t>Фрукты свежие</t>
  </si>
  <si>
    <t>110</t>
  </si>
  <si>
    <t>Чай с лимоном</t>
  </si>
  <si>
    <t>200/7</t>
  </si>
  <si>
    <t>Батон витаминный с микронутриентами</t>
  </si>
  <si>
    <t>25</t>
  </si>
  <si>
    <t>Всего:</t>
  </si>
  <si>
    <t>Обед</t>
  </si>
  <si>
    <t>ТТК 83</t>
  </si>
  <si>
    <t>Суп "Минестроне"</t>
  </si>
  <si>
    <t>250</t>
  </si>
  <si>
    <t xml:space="preserve">Гуляш из говядины </t>
  </si>
  <si>
    <t>100</t>
  </si>
  <si>
    <t>Вермишель отварная</t>
  </si>
  <si>
    <t>150</t>
  </si>
  <si>
    <t>Помидоры свежие (доп. гарнир)</t>
  </si>
  <si>
    <t>55</t>
  </si>
  <si>
    <t xml:space="preserve">Компот из яблок </t>
  </si>
  <si>
    <t>200</t>
  </si>
  <si>
    <t>Хлеб полезный с микронутриентами/Батон витаминный с микронутриентами</t>
  </si>
  <si>
    <t>25/25</t>
  </si>
  <si>
    <t>Полдник</t>
  </si>
  <si>
    <t>Молоко витаминизированное</t>
  </si>
  <si>
    <t>Сдоба обыкновенная</t>
  </si>
  <si>
    <t>50</t>
  </si>
  <si>
    <t>Итого:</t>
  </si>
  <si>
    <t>Вторник</t>
  </si>
  <si>
    <t>10</t>
  </si>
  <si>
    <t>Омлет натуральный</t>
  </si>
  <si>
    <t>Кисломолочный продукт"Биолакт"</t>
  </si>
  <si>
    <t>ТТК 245</t>
  </si>
  <si>
    <t>Кофейный напиток витаминизированный</t>
  </si>
  <si>
    <t>22</t>
  </si>
  <si>
    <t>Борщ со свежей капустой и картофелем, мясом, сметаной, зеленью</t>
  </si>
  <si>
    <t>265</t>
  </si>
  <si>
    <t>Азу из говядины</t>
  </si>
  <si>
    <t>70</t>
  </si>
  <si>
    <t>Компот из кураги</t>
  </si>
  <si>
    <t>Кисломолочный напиток "Снежок"</t>
  </si>
  <si>
    <t>ТТК 29</t>
  </si>
  <si>
    <t>Булочка обсыпная с творогом</t>
  </si>
  <si>
    <t>Среда</t>
  </si>
  <si>
    <t>ТТК 67</t>
  </si>
  <si>
    <t>Бефстроганов из индейки в сырном соусе</t>
  </si>
  <si>
    <t>Каша гречневая рассыпчатая</t>
  </si>
  <si>
    <t>Суп из овощей с мясом, зеленью</t>
  </si>
  <si>
    <t>260</t>
  </si>
  <si>
    <t>Биточки домашние</t>
  </si>
  <si>
    <t>Рожки отварные</t>
  </si>
  <si>
    <t>Огурцы свежие (доп. гарнир)</t>
  </si>
  <si>
    <t>60</t>
  </si>
  <si>
    <t>700/2004</t>
  </si>
  <si>
    <t xml:space="preserve">Напиток клюквенный </t>
  </si>
  <si>
    <t>25/20</t>
  </si>
  <si>
    <t>ТТК 376</t>
  </si>
  <si>
    <t>Пирожок печеный сдобный с мясом луком</t>
  </si>
  <si>
    <t>75</t>
  </si>
  <si>
    <t>Четверг</t>
  </si>
  <si>
    <t>10/2004</t>
  </si>
  <si>
    <t>Бутерброд горячий с сыром</t>
  </si>
  <si>
    <t>45</t>
  </si>
  <si>
    <t>ТТК 147</t>
  </si>
  <si>
    <t>Каша молочная "Дружба" жидкая с маслом</t>
  </si>
  <si>
    <t>200/5</t>
  </si>
  <si>
    <t>Какао с молоком</t>
  </si>
  <si>
    <t>20</t>
  </si>
  <si>
    <t>Суп с вермишелью и картофелем с мясом, зеленью</t>
  </si>
  <si>
    <t>ТТК 66</t>
  </si>
  <si>
    <t>Голубцы из индейки с цветной капустой</t>
  </si>
  <si>
    <t>108/50</t>
  </si>
  <si>
    <t>Пюре картофельное</t>
  </si>
  <si>
    <t>Вафли</t>
  </si>
  <si>
    <t>18</t>
  </si>
  <si>
    <t>Чай с сахаром</t>
  </si>
  <si>
    <t>Напиток овсяный фруктовый "Экзотик"</t>
  </si>
  <si>
    <t>ТТК 357/1</t>
  </si>
  <si>
    <t>Маковый рулетик посыпной</t>
  </si>
  <si>
    <t>65</t>
  </si>
  <si>
    <t>Пятница</t>
  </si>
  <si>
    <t>ТТК 499</t>
  </si>
  <si>
    <t>Котлета куриная</t>
  </si>
  <si>
    <t>Рис отварной</t>
  </si>
  <si>
    <t>Пюре яблочное</t>
  </si>
  <si>
    <t>125</t>
  </si>
  <si>
    <t>200/15</t>
  </si>
  <si>
    <t>157/2004</t>
  </si>
  <si>
    <t>Солянка домашняя со сметаной, зеленью</t>
  </si>
  <si>
    <t>255</t>
  </si>
  <si>
    <t>Макаронник с мясом</t>
  </si>
  <si>
    <t>Йогурт фруктовый питьевой</t>
  </si>
  <si>
    <t>ТТК 246</t>
  </si>
  <si>
    <t>Плюшка с сахаром</t>
  </si>
  <si>
    <t>80</t>
  </si>
  <si>
    <t>Вторая  неделя</t>
  </si>
  <si>
    <t xml:space="preserve">Масло сливочное </t>
  </si>
  <si>
    <t>Каша молочная пшенная жидкая  с маслом</t>
  </si>
  <si>
    <t>195</t>
  </si>
  <si>
    <t>Батон, обогащенный йодоказеином</t>
  </si>
  <si>
    <t>Рассольник Ленинградский с перловой крупой, мясом, сметаной,  зеленью</t>
  </si>
  <si>
    <t>ТТК 55</t>
  </si>
  <si>
    <t>Рагу из говядины</t>
  </si>
  <si>
    <t>ТТК 472</t>
  </si>
  <si>
    <t>Напиток из облепихи</t>
  </si>
  <si>
    <t>Хлеб полезный с микронутриентами/Батон, обогащенный йодоказеином</t>
  </si>
  <si>
    <t>Запеканка из творога со сгущённым молоком</t>
  </si>
  <si>
    <t>30</t>
  </si>
  <si>
    <t>Суп картофельный с горохом, мясом, зеленью</t>
  </si>
  <si>
    <t>Сок фруктовый</t>
  </si>
  <si>
    <t>ТТК 27</t>
  </si>
  <si>
    <t>Хачапури</t>
  </si>
  <si>
    <t>ТТК 12</t>
  </si>
  <si>
    <t xml:space="preserve">Жаркое с индейкой </t>
  </si>
  <si>
    <t>111/2004</t>
  </si>
  <si>
    <t>Борщ "Сибирский" с мясом, со сметаной, зеленью</t>
  </si>
  <si>
    <t>ТТК 51</t>
  </si>
  <si>
    <t>Биточки "Школьные"</t>
  </si>
  <si>
    <t>Напиток из плодов шиповника</t>
  </si>
  <si>
    <r>
      <rPr>
        <sz val="10"/>
        <rFont val="Times New Roman"/>
      </rPr>
      <t>Напиток овсяный шоколадный, обогащённый кальцием и витамином В</t>
    </r>
    <r>
      <rPr>
        <sz val="10"/>
        <rFont val="Calibri"/>
      </rPr>
      <t>₂</t>
    </r>
  </si>
  <si>
    <t>ТТК 22</t>
  </si>
  <si>
    <t>Плюшка Московская</t>
  </si>
  <si>
    <t>ТТК 81</t>
  </si>
  <si>
    <t>Каша молочная пшенно-рисовая  с персиками с маслом</t>
  </si>
  <si>
    <t>Кисломолочный продукт "Биолакт"</t>
  </si>
  <si>
    <t>ТТК 370</t>
  </si>
  <si>
    <t>Суп сырный с гренками, зеленью</t>
  </si>
  <si>
    <t>250/15</t>
  </si>
  <si>
    <t>ТТК 242</t>
  </si>
  <si>
    <t xml:space="preserve">Филе куриное панированное </t>
  </si>
  <si>
    <t>40</t>
  </si>
  <si>
    <t>ТТК 500</t>
  </si>
  <si>
    <t xml:space="preserve">Шницель "Нежный" </t>
  </si>
  <si>
    <t>90</t>
  </si>
  <si>
    <t>Солянка домашняя с зеленью</t>
  </si>
  <si>
    <t xml:space="preserve">Запеканка картофельная с мясом </t>
  </si>
  <si>
    <t>ТТК 275</t>
  </si>
  <si>
    <t>Капуста квашеная с маслом растительным, сахаром (доп.гарнир)</t>
  </si>
  <si>
    <t>ТТК 206</t>
  </si>
  <si>
    <t>Компот из ягод</t>
  </si>
  <si>
    <t>Ватрушка с творогом</t>
  </si>
  <si>
    <t>Третья неделя</t>
  </si>
  <si>
    <t>25/50</t>
  </si>
  <si>
    <t>ТТК 52</t>
  </si>
  <si>
    <t xml:space="preserve">Борщ "Нижегородский" мясной со сметаной, зеленью </t>
  </si>
  <si>
    <t>ТТК 274</t>
  </si>
  <si>
    <t>Ёжики "Аппетитные"</t>
  </si>
  <si>
    <t>100/50</t>
  </si>
  <si>
    <t>Пирожок печёный сдобный с мясом рисом</t>
  </si>
  <si>
    <t xml:space="preserve">Плов из индейки </t>
  </si>
  <si>
    <t>Суп картофельный с чечевицей, мясом, зеленью</t>
  </si>
  <si>
    <t>ТТК 54</t>
  </si>
  <si>
    <t>Овощи тушёные</t>
  </si>
  <si>
    <t>Щи из свежей капусты с картофелем, мясом, зеленью</t>
  </si>
  <si>
    <t>Компот из груши</t>
  </si>
  <si>
    <t>Пирожок печёный сдобный с курагой</t>
  </si>
  <si>
    <t>ТТК 6</t>
  </si>
  <si>
    <t xml:space="preserve">Котлеты из индейки </t>
  </si>
  <si>
    <t>24</t>
  </si>
  <si>
    <t>177/2004</t>
  </si>
  <si>
    <t>Бульон с куриным филе, гренками, зеленью</t>
  </si>
  <si>
    <t>30/15/250</t>
  </si>
  <si>
    <t xml:space="preserve">Жаркое по-домашнему </t>
  </si>
  <si>
    <t>Четвёртая неделя</t>
  </si>
  <si>
    <t>Каша молочная рисовая с клубничным вареньем</t>
  </si>
  <si>
    <t>200/30</t>
  </si>
  <si>
    <t>ТТК 80</t>
  </si>
  <si>
    <t>Запеканка из творога с персиками со сгущённым молоком</t>
  </si>
  <si>
    <t>150/20</t>
  </si>
  <si>
    <t>278/2022</t>
  </si>
  <si>
    <t>Суп куриный с зеленью</t>
  </si>
  <si>
    <t xml:space="preserve">Плов из говядины </t>
  </si>
  <si>
    <t>Печенье</t>
  </si>
  <si>
    <t>Напиток овсяный шоколадный, обогащённый кальцием и витамином В₂</t>
  </si>
  <si>
    <t>211/2022</t>
  </si>
  <si>
    <t>Борщ Краснодарский с мясом,  сметаной,  зеленью</t>
  </si>
  <si>
    <t>270</t>
  </si>
  <si>
    <t>ТТК 65</t>
  </si>
  <si>
    <t>Митболлы в томатном соусе</t>
  </si>
  <si>
    <t>25/35</t>
  </si>
  <si>
    <t>Запеканка картофельная с мясом</t>
  </si>
  <si>
    <t>25/30</t>
  </si>
  <si>
    <t>ТТК 477</t>
  </si>
  <si>
    <t xml:space="preserve">Бифштекс домашний </t>
  </si>
  <si>
    <t>ТТК 79</t>
  </si>
  <si>
    <t>Пюре из картофеля и цветной капусты</t>
  </si>
  <si>
    <t>ТТК 243</t>
  </si>
  <si>
    <t>Кисель плодово-ягодный витаминизированный</t>
  </si>
  <si>
    <t>Итого по меню:</t>
  </si>
  <si>
    <t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</si>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</sst>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"/>
  </numFmts>
  <fonts count="43" x14ac:knownFonts="1">
    <font>
      <sz val="11"/>
      <color indexed="64"/>
      <name val="Calibri"/>
    </font>
    <font>
      <sz val="10"/>
      <color indexed="65"/>
      <name val="Calibri"/>
    </font>
    <font>
      <b/>
      <sz val="10"/>
      <color indexed="64"/>
      <name val="Calibri"/>
    </font>
    <font>
      <sz val="10"/>
      <color rgb="FFCC0000"/>
      <name val="Calibri"/>
    </font>
    <font>
      <b/>
      <sz val="10"/>
      <color indexed="65"/>
      <name val="Calibri"/>
    </font>
    <font>
      <i/>
      <sz val="10"/>
      <color indexed="23"/>
      <name val="Calibri"/>
    </font>
    <font>
      <sz val="10"/>
      <color rgb="FF006600"/>
      <name val="Calibri"/>
    </font>
    <font>
      <sz val="18"/>
      <color indexed="64"/>
      <name val="Calibri"/>
    </font>
    <font>
      <sz val="12"/>
      <color indexed="64"/>
      <name val="Calibri"/>
    </font>
    <font>
      <b/>
      <sz val="24"/>
      <color indexed="64"/>
      <name val="Calibri"/>
    </font>
    <font>
      <u/>
      <sz val="10"/>
      <color rgb="FF0000EE"/>
      <name val="Calibri"/>
    </font>
    <font>
      <sz val="10"/>
      <color rgb="FF996600"/>
      <name val="Calibri"/>
    </font>
    <font>
      <sz val="10"/>
      <color indexed="63"/>
      <name val="Calibri"/>
    </font>
    <font>
      <sz val="10"/>
      <color indexed="64"/>
      <name val="Times New Roman"/>
    </font>
    <font>
      <b/>
      <sz val="10"/>
      <color indexed="64"/>
      <name val="Times New Roman"/>
    </font>
    <font>
      <sz val="7"/>
      <color indexed="64"/>
      <name val="Times New Roman"/>
    </font>
    <font>
      <sz val="8"/>
      <color indexed="64"/>
      <name val="Times New Roman"/>
    </font>
    <font>
      <sz val="8"/>
      <color indexed="64"/>
      <name val="Calibri"/>
    </font>
    <font>
      <b/>
      <i/>
      <sz val="10"/>
      <color rgb="FF7030A0"/>
      <name val="Times New Roman"/>
    </font>
    <font>
      <b/>
      <sz val="10"/>
      <color indexed="17"/>
      <name val="Times New Roman"/>
    </font>
    <font>
      <b/>
      <sz val="10"/>
      <color indexed="2"/>
      <name val="Times New Roman"/>
    </font>
    <font>
      <sz val="10"/>
      <name val="Times New Roman"/>
    </font>
    <font>
      <b/>
      <sz val="10"/>
      <name val="Times New Roman"/>
    </font>
    <font>
      <b/>
      <i/>
      <sz val="10"/>
      <name val="Times New Roman"/>
    </font>
    <font>
      <b/>
      <sz val="10"/>
      <color rgb="FFCE181E"/>
      <name val="Times New Roman"/>
    </font>
    <font>
      <sz val="11"/>
      <name val="Calibri"/>
    </font>
    <font>
      <b/>
      <i/>
      <sz val="10"/>
      <color indexed="64"/>
      <name val="Times New Roman"/>
    </font>
    <font>
      <b/>
      <i/>
      <sz val="10"/>
      <color rgb="FF0070C0"/>
      <name val="Times New Roman"/>
    </font>
    <font>
      <b/>
      <sz val="10"/>
      <color rgb="FF0070C0"/>
      <name val="Times New Roman"/>
    </font>
    <font>
      <sz val="11"/>
      <color indexed="64"/>
      <name val="Times New Roman"/>
    </font>
    <font>
      <sz val="10"/>
      <color rgb="FF7030A0"/>
      <name val="Times New Roman"/>
    </font>
    <font>
      <b/>
      <sz val="11"/>
      <color indexed="64"/>
      <name val="Calibri"/>
    </font>
    <font>
      <sz val="10"/>
      <color rgb="FF3465A4"/>
      <name val="Times New Roman"/>
    </font>
    <font>
      <b/>
      <i/>
      <sz val="10"/>
      <color rgb="FF3465A4"/>
      <name val="Times New Roman"/>
    </font>
    <font>
      <b/>
      <sz val="10"/>
      <color rgb="FF3465A4"/>
      <name val="Times New Roman"/>
    </font>
    <font>
      <sz val="11"/>
      <color rgb="FF3465A4"/>
      <name val="Calibri"/>
    </font>
    <font>
      <b/>
      <sz val="11"/>
      <name val="Calibri"/>
    </font>
    <font>
      <b/>
      <sz val="11"/>
      <color rgb="FF3465A4"/>
      <name val="Calibri"/>
    </font>
    <font>
      <i/>
      <sz val="10"/>
      <color indexed="64"/>
      <name val="Times New Roman"/>
    </font>
    <font>
      <sz val="10"/>
      <color indexed="2"/>
      <name val="Times New Roman"/>
    </font>
    <font>
      <i/>
      <sz val="10"/>
      <color indexed="2"/>
      <name val="Times New Roman"/>
    </font>
    <font>
      <sz val="11"/>
      <color indexed="64"/>
      <name val="Calibri"/>
    </font>
    <font>
      <sz val="10"/>
      <name val="Calibri"/>
    </font>
  </fonts>
  <fills count="11">
    <fill>
      <patternFill patternType="none"/>
    </fill>
    <fill>
      <patternFill patternType="gray125"/>
    </fill>
    <fill>
      <patternFill patternType="solid">
        <bgColor indexed="18"/>
      </patternFill>
    </fill>
    <fill>
      <patternFill patternType="solid">
        <fgColor indexed="23"/>
        <bgColor rgb="FFA6A6A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35">
    <xf numFmtId="0" fontId="0" fillId="0" borderId="0"/>
    <xf numFmtId="0" fontId="1" fillId="2" borderId="0"/>
    <xf numFmtId="0" fontId="1" fillId="2" borderId="0"/>
    <xf numFmtId="0" fontId="1" fillId="3" borderId="0"/>
    <xf numFmtId="0" fontId="1" fillId="3" borderId="0"/>
    <xf numFmtId="0" fontId="2" fillId="4" borderId="0"/>
    <xf numFmtId="0" fontId="2" fillId="4" borderId="0"/>
    <xf numFmtId="0" fontId="2" fillId="0" borderId="0"/>
    <xf numFmtId="0" fontId="2" fillId="0" borderId="0"/>
    <xf numFmtId="0" fontId="3" fillId="5" borderId="0"/>
    <xf numFmtId="0" fontId="3" fillId="5" borderId="0"/>
    <xf numFmtId="0" fontId="4" fillId="6" borderId="0"/>
    <xf numFmtId="0" fontId="4" fillId="6" borderId="0"/>
    <xf numFmtId="0" fontId="5" fillId="0" borderId="0"/>
    <xf numFmtId="0" fontId="5" fillId="0" borderId="0"/>
    <xf numFmtId="0" fontId="6" fillId="7" borderId="0"/>
    <xf numFmtId="0" fontId="6" fillId="7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8" borderId="0"/>
    <xf numFmtId="0" fontId="11" fillId="8" borderId="0"/>
    <xf numFmtId="0" fontId="12" fillId="8" borderId="1"/>
    <xf numFmtId="0" fontId="12" fillId="8" borderId="1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</cellStyleXfs>
  <cellXfs count="115">
    <xf numFmtId="0" fontId="0" fillId="0" borderId="0" xfId="0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vertical="center" wrapText="1"/>
    </xf>
    <xf numFmtId="1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1" fontId="14" fillId="0" borderId="0" xfId="0" applyNumberFormat="1" applyFont="1" applyAlignment="1">
      <alignment vertical="center"/>
    </xf>
    <xf numFmtId="164" fontId="16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0" fillId="0" borderId="0" xfId="0"/>
    <xf numFmtId="0" fontId="23" fillId="0" borderId="2" xfId="0" applyFont="1" applyBorder="1" applyAlignment="1">
      <alignment horizontal="left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5" fillId="0" borderId="0" xfId="0" applyFont="1"/>
    <xf numFmtId="0" fontId="26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164" fontId="28" fillId="0" borderId="2" xfId="0" applyNumberFormat="1" applyFont="1" applyBorder="1" applyAlignment="1">
      <alignment horizontal="center" vertical="center" wrapText="1"/>
    </xf>
    <xf numFmtId="1" fontId="28" fillId="0" borderId="2" xfId="0" applyNumberFormat="1" applyFont="1" applyBorder="1" applyAlignment="1">
      <alignment horizontal="center" vertical="center" wrapText="1"/>
    </xf>
    <xf numFmtId="2" fontId="28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horizontal="left" vertical="center" wrapText="1"/>
    </xf>
    <xf numFmtId="0" fontId="27" fillId="0" borderId="2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0" fillId="9" borderId="0" xfId="0" applyFill="1"/>
    <xf numFmtId="0" fontId="13" fillId="9" borderId="2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vertical="center" wrapText="1"/>
    </xf>
    <xf numFmtId="49" fontId="14" fillId="9" borderId="2" xfId="0" applyNumberFormat="1" applyFont="1" applyFill="1" applyBorder="1" applyAlignment="1">
      <alignment horizontal="center" vertical="center" wrapText="1"/>
    </xf>
    <xf numFmtId="164" fontId="13" fillId="9" borderId="2" xfId="0" applyNumberFormat="1" applyFont="1" applyFill="1" applyBorder="1" applyAlignment="1">
      <alignment horizontal="center" vertical="center" wrapText="1"/>
    </xf>
    <xf numFmtId="1" fontId="13" fillId="9" borderId="2" xfId="0" applyNumberFormat="1" applyFont="1" applyFill="1" applyBorder="1" applyAlignment="1">
      <alignment horizontal="center" vertical="center" wrapText="1"/>
    </xf>
    <xf numFmtId="2" fontId="13" fillId="9" borderId="2" xfId="0" applyNumberFormat="1" applyFont="1" applyFill="1" applyBorder="1" applyAlignment="1">
      <alignment horizontal="center" vertical="center" wrapText="1"/>
    </xf>
    <xf numFmtId="0" fontId="13" fillId="9" borderId="0" xfId="0" applyFont="1" applyFill="1" applyAlignment="1">
      <alignment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vertical="center" wrapText="1"/>
    </xf>
    <xf numFmtId="49" fontId="22" fillId="10" borderId="2" xfId="0" applyNumberFormat="1" applyFont="1" applyFill="1" applyBorder="1" applyAlignment="1">
      <alignment horizontal="center" vertical="center" wrapText="1"/>
    </xf>
    <xf numFmtId="164" fontId="21" fillId="10" borderId="2" xfId="0" applyNumberFormat="1" applyFont="1" applyFill="1" applyBorder="1" applyAlignment="1">
      <alignment horizontal="center" vertical="center" wrapText="1"/>
    </xf>
    <xf numFmtId="1" fontId="21" fillId="10" borderId="2" xfId="0" applyNumberFormat="1" applyFont="1" applyFill="1" applyBorder="1" applyAlignment="1">
      <alignment horizontal="center" vertical="center" wrapText="1"/>
    </xf>
    <xf numFmtId="2" fontId="21" fillId="10" borderId="2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3" fillId="10" borderId="0" xfId="0" applyFont="1" applyFill="1" applyAlignment="1">
      <alignment vertical="center" wrapText="1"/>
    </xf>
    <xf numFmtId="0" fontId="0" fillId="10" borderId="0" xfId="0" applyFill="1"/>
    <xf numFmtId="165" fontId="22" fillId="0" borderId="2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31" fillId="0" borderId="0" xfId="0" applyFont="1"/>
    <xf numFmtId="0" fontId="22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vertical="center" wrapText="1"/>
    </xf>
    <xf numFmtId="164" fontId="34" fillId="0" borderId="2" xfId="0" applyNumberFormat="1" applyFont="1" applyBorder="1" applyAlignment="1">
      <alignment horizontal="center" vertical="center" wrapText="1"/>
    </xf>
    <xf numFmtId="1" fontId="34" fillId="0" borderId="2" xfId="0" applyNumberFormat="1" applyFont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 vertical="center" wrapText="1"/>
    </xf>
    <xf numFmtId="0" fontId="35" fillId="0" borderId="0" xfId="0" applyFont="1"/>
    <xf numFmtId="0" fontId="20" fillId="0" borderId="2" xfId="0" applyFont="1" applyBorder="1" applyAlignment="1">
      <alignment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36" fillId="0" borderId="0" xfId="0" applyFont="1"/>
    <xf numFmtId="0" fontId="34" fillId="0" borderId="0" xfId="0" applyFont="1" applyAlignment="1">
      <alignment vertical="center" wrapText="1"/>
    </xf>
    <xf numFmtId="0" fontId="34" fillId="0" borderId="2" xfId="0" applyFont="1" applyBorder="1" applyAlignment="1">
      <alignment horizontal="center" vertical="center" wrapText="1"/>
    </xf>
    <xf numFmtId="0" fontId="37" fillId="0" borderId="0" xfId="0" applyFont="1"/>
    <xf numFmtId="0" fontId="22" fillId="0" borderId="2" xfId="0" applyFont="1" applyBorder="1" applyAlignment="1">
      <alignment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164" fontId="38" fillId="0" borderId="2" xfId="0" applyNumberFormat="1" applyFont="1" applyBorder="1" applyAlignment="1">
      <alignment horizontal="center" vertical="center" wrapText="1"/>
    </xf>
    <xf numFmtId="1" fontId="38" fillId="0" borderId="2" xfId="0" applyNumberFormat="1" applyFont="1" applyBorder="1" applyAlignment="1">
      <alignment horizontal="center" vertical="center" wrapText="1"/>
    </xf>
    <xf numFmtId="2" fontId="38" fillId="0" borderId="2" xfId="0" applyNumberFormat="1" applyFont="1" applyBorder="1" applyAlignment="1">
      <alignment horizontal="center" vertical="center" wrapText="1"/>
    </xf>
    <xf numFmtId="0" fontId="39" fillId="0" borderId="2" xfId="0" applyFont="1" applyBorder="1" applyAlignment="1">
      <alignment vertical="center" wrapText="1"/>
    </xf>
    <xf numFmtId="164" fontId="40" fillId="0" borderId="2" xfId="0" applyNumberFormat="1" applyFont="1" applyBorder="1" applyAlignment="1">
      <alignment horizontal="center" vertical="center" wrapText="1"/>
    </xf>
    <xf numFmtId="1" fontId="40" fillId="0" borderId="2" xfId="0" applyNumberFormat="1" applyFont="1" applyBorder="1" applyAlignment="1">
      <alignment horizontal="center" vertical="center" wrapText="1"/>
    </xf>
    <xf numFmtId="2" fontId="40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</cellXfs>
  <cellStyles count="35">
    <cellStyle name="Accent 1 1" xfId="1"/>
    <cellStyle name="Accent 1 2" xfId="2"/>
    <cellStyle name="Accent 2 1" xfId="3"/>
    <cellStyle name="Accent 2 2" xfId="4"/>
    <cellStyle name="Accent 3 1" xfId="5"/>
    <cellStyle name="Accent 3 2" xfId="6"/>
    <cellStyle name="Accent 4" xfId="7"/>
    <cellStyle name="Accent 5" xfId="8"/>
    <cellStyle name="Bad 1" xfId="9"/>
    <cellStyle name="Bad 2" xfId="10"/>
    <cellStyle name="Error 1" xfId="11"/>
    <cellStyle name="Error 2" xfId="12"/>
    <cellStyle name="Footnote 1" xfId="13"/>
    <cellStyle name="Footnote 2" xfId="14"/>
    <cellStyle name="Good 1" xfId="15"/>
    <cellStyle name="Good 2" xfId="16"/>
    <cellStyle name="Heading 1 1" xfId="17"/>
    <cellStyle name="Heading 1 2" xfId="18"/>
    <cellStyle name="Heading 2 1" xfId="19"/>
    <cellStyle name="Heading 2 2" xfId="20"/>
    <cellStyle name="Heading 3" xfId="21"/>
    <cellStyle name="Heading 4" xfId="22"/>
    <cellStyle name="Hyperlink 1" xfId="23"/>
    <cellStyle name="Hyperlink 2" xfId="24"/>
    <cellStyle name="Neutral 1" xfId="25"/>
    <cellStyle name="Neutral 2" xfId="26"/>
    <cellStyle name="Note 1" xfId="27"/>
    <cellStyle name="Note 2" xfId="28"/>
    <cellStyle name="Status 1" xfId="29"/>
    <cellStyle name="Status 2" xfId="30"/>
    <cellStyle name="Text 1" xfId="31"/>
    <cellStyle name="Text 2" xfId="32"/>
    <cellStyle name="Warning 1" xfId="33"/>
    <cellStyle name="Warning 2" xfId="3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26"/>
  <sheetViews>
    <sheetView tabSelected="1" zoomScale="96" workbookViewId="0">
      <selection activeCell="H399" sqref="H399"/>
    </sheetView>
  </sheetViews>
  <sheetFormatPr defaultColWidth="8" defaultRowHeight="12.75" customHeight="1" x14ac:dyDescent="0.25"/>
  <cols>
    <col min="1" max="1" width="9.7109375" style="1" customWidth="1"/>
    <col min="2" max="2" width="41.42578125" style="1" customWidth="1"/>
    <col min="3" max="3" width="8.28515625" style="2" customWidth="1"/>
    <col min="4" max="4" width="7.28515625" style="3" bestFit="1" customWidth="1"/>
    <col min="5" max="6" width="7.28515625" style="3" customWidth="1"/>
    <col min="7" max="7" width="8" style="4" customWidth="1"/>
    <col min="8" max="8" width="6.85546875" style="4" bestFit="1" customWidth="1"/>
    <col min="9" max="9" width="5.85546875" style="4" bestFit="1" customWidth="1"/>
    <col min="10" max="10" width="6.85546875" style="4" customWidth="1"/>
    <col min="11" max="11" width="7.28515625" style="5" bestFit="1" customWidth="1"/>
    <col min="12" max="12" width="6.28515625" style="5" bestFit="1" customWidth="1"/>
    <col min="13" max="13" width="7.28515625" style="5" bestFit="1" customWidth="1"/>
    <col min="14" max="14" width="5.140625" style="5" bestFit="1" customWidth="1"/>
    <col min="15" max="225" width="8" style="1" customWidth="1"/>
    <col min="226" max="257" width="8" customWidth="1"/>
  </cols>
  <sheetData>
    <row r="1" spans="1:227" ht="12.75" customHeight="1" x14ac:dyDescent="0.25">
      <c r="B1" s="6" t="s">
        <v>0</v>
      </c>
      <c r="C1" s="7"/>
      <c r="D1" s="8"/>
      <c r="E1" s="8"/>
      <c r="F1" s="8"/>
      <c r="G1" s="9"/>
      <c r="H1" s="9"/>
      <c r="I1" s="9"/>
    </row>
    <row r="2" spans="1:227" ht="12.75" customHeight="1" x14ac:dyDescent="0.25">
      <c r="A2" s="109" t="s">
        <v>1</v>
      </c>
      <c r="B2" s="110" t="s">
        <v>2</v>
      </c>
      <c r="C2" s="110" t="s">
        <v>3</v>
      </c>
      <c r="D2" s="111" t="s">
        <v>4</v>
      </c>
      <c r="E2" s="111"/>
      <c r="F2" s="111"/>
      <c r="G2" s="112" t="s">
        <v>5</v>
      </c>
      <c r="H2" s="112" t="s">
        <v>6</v>
      </c>
      <c r="I2" s="112"/>
      <c r="J2" s="112"/>
      <c r="K2" s="112"/>
      <c r="L2" s="113" t="s">
        <v>7</v>
      </c>
      <c r="M2" s="113"/>
      <c r="N2" s="113"/>
    </row>
    <row r="3" spans="1:227" ht="34.15" customHeight="1" x14ac:dyDescent="0.25">
      <c r="A3" s="109"/>
      <c r="B3" s="110"/>
      <c r="C3" s="110"/>
      <c r="D3" s="10" t="s">
        <v>8</v>
      </c>
      <c r="E3" s="10" t="s">
        <v>9</v>
      </c>
      <c r="F3" s="10" t="s">
        <v>10</v>
      </c>
      <c r="G3" s="112"/>
      <c r="H3" s="11" t="s">
        <v>11</v>
      </c>
      <c r="I3" s="11" t="s">
        <v>12</v>
      </c>
      <c r="J3" s="11" t="s">
        <v>13</v>
      </c>
      <c r="K3" s="12" t="s">
        <v>14</v>
      </c>
      <c r="L3" s="13" t="s">
        <v>15</v>
      </c>
      <c r="M3" s="12" t="s">
        <v>16</v>
      </c>
      <c r="N3" s="12" t="s">
        <v>17</v>
      </c>
    </row>
    <row r="4" spans="1:227" ht="14.25" customHeight="1" x14ac:dyDescent="0.25">
      <c r="A4" s="14"/>
      <c r="B4" s="15" t="s">
        <v>18</v>
      </c>
      <c r="C4" s="16"/>
      <c r="D4" s="17"/>
      <c r="E4" s="17"/>
      <c r="F4" s="17"/>
      <c r="G4" s="18"/>
      <c r="H4" s="18"/>
      <c r="I4" s="18"/>
      <c r="J4" s="18"/>
      <c r="K4" s="19"/>
      <c r="L4" s="19"/>
      <c r="M4" s="19"/>
      <c r="N4" s="19"/>
    </row>
    <row r="5" spans="1:227" ht="14.25" customHeight="1" x14ac:dyDescent="0.25">
      <c r="A5" s="20"/>
      <c r="B5" s="21" t="s">
        <v>19</v>
      </c>
      <c r="C5" s="16"/>
      <c r="D5" s="17"/>
      <c r="E5" s="17"/>
      <c r="F5" s="17"/>
      <c r="G5" s="18"/>
      <c r="H5" s="18"/>
      <c r="I5" s="18"/>
      <c r="J5" s="18"/>
      <c r="K5" s="19"/>
      <c r="L5" s="19"/>
      <c r="M5" s="19"/>
      <c r="N5" s="19"/>
    </row>
    <row r="6" spans="1:227" ht="14.25" customHeight="1" x14ac:dyDescent="0.25">
      <c r="A6" s="16"/>
      <c r="B6" s="22" t="s">
        <v>20</v>
      </c>
      <c r="C6" s="23"/>
      <c r="D6" s="17"/>
      <c r="E6" s="17"/>
      <c r="F6" s="17"/>
      <c r="G6" s="18"/>
      <c r="H6" s="18"/>
      <c r="I6" s="18"/>
      <c r="J6" s="18"/>
      <c r="K6" s="19"/>
      <c r="L6" s="19"/>
      <c r="M6" s="19"/>
      <c r="N6" s="19"/>
    </row>
    <row r="7" spans="1:227" ht="14.25" customHeight="1" x14ac:dyDescent="0.25">
      <c r="A7" s="24">
        <v>14</v>
      </c>
      <c r="B7" s="25" t="s">
        <v>21</v>
      </c>
      <c r="C7" s="26" t="s">
        <v>22</v>
      </c>
      <c r="D7" s="27">
        <v>0.2</v>
      </c>
      <c r="E7" s="27">
        <v>9.3000000000000007</v>
      </c>
      <c r="F7" s="27">
        <v>3.3</v>
      </c>
      <c r="G7" s="28">
        <v>98</v>
      </c>
      <c r="H7" s="28">
        <v>0</v>
      </c>
      <c r="I7" s="28">
        <v>0</v>
      </c>
      <c r="J7" s="28">
        <v>0</v>
      </c>
      <c r="K7" s="29">
        <v>0</v>
      </c>
      <c r="L7" s="29">
        <v>0</v>
      </c>
      <c r="M7" s="29">
        <v>0</v>
      </c>
      <c r="N7" s="29">
        <v>0</v>
      </c>
    </row>
    <row r="8" spans="1:227" ht="14.25" customHeight="1" x14ac:dyDescent="0.25">
      <c r="A8" s="24" t="s">
        <v>23</v>
      </c>
      <c r="B8" s="25" t="s">
        <v>24</v>
      </c>
      <c r="C8" s="26" t="s">
        <v>25</v>
      </c>
      <c r="D8" s="17">
        <v>14.1</v>
      </c>
      <c r="E8" s="17">
        <v>12.6</v>
      </c>
      <c r="F8" s="17">
        <v>56.4</v>
      </c>
      <c r="G8" s="18">
        <v>379</v>
      </c>
      <c r="H8" s="18">
        <v>12</v>
      </c>
      <c r="I8" s="18">
        <v>5</v>
      </c>
      <c r="J8" s="18">
        <v>23</v>
      </c>
      <c r="K8" s="19">
        <v>0.4</v>
      </c>
      <c r="L8" s="19">
        <v>0.03</v>
      </c>
      <c r="M8" s="19">
        <v>0.24</v>
      </c>
      <c r="N8" s="19">
        <v>0.03</v>
      </c>
    </row>
    <row r="9" spans="1:227" ht="14.25" customHeight="1" x14ac:dyDescent="0.25">
      <c r="A9" s="24">
        <v>338</v>
      </c>
      <c r="B9" s="25" t="s">
        <v>26</v>
      </c>
      <c r="C9" s="26" t="s">
        <v>27</v>
      </c>
      <c r="D9" s="27">
        <v>0.4</v>
      </c>
      <c r="E9" s="17">
        <v>0.4</v>
      </c>
      <c r="F9" s="17">
        <v>10.8</v>
      </c>
      <c r="G9" s="18">
        <v>49</v>
      </c>
      <c r="H9" s="18">
        <v>18</v>
      </c>
      <c r="I9" s="18">
        <v>10</v>
      </c>
      <c r="J9" s="18">
        <v>12</v>
      </c>
      <c r="K9" s="19">
        <v>2.4</v>
      </c>
      <c r="L9" s="19">
        <v>0.03</v>
      </c>
      <c r="M9" s="19">
        <v>11</v>
      </c>
      <c r="N9" s="19">
        <v>0</v>
      </c>
    </row>
    <row r="10" spans="1:227" ht="14.25" customHeight="1" x14ac:dyDescent="0.25">
      <c r="A10" s="16">
        <v>377</v>
      </c>
      <c r="B10" s="20" t="s">
        <v>28</v>
      </c>
      <c r="C10" s="23" t="s">
        <v>29</v>
      </c>
      <c r="D10" s="17">
        <v>0.30000000000000004</v>
      </c>
      <c r="E10" s="17">
        <v>0.1</v>
      </c>
      <c r="F10" s="17">
        <v>10.3</v>
      </c>
      <c r="G10" s="18">
        <v>43</v>
      </c>
      <c r="H10" s="18">
        <v>8</v>
      </c>
      <c r="I10" s="18">
        <v>5</v>
      </c>
      <c r="J10" s="18">
        <v>10</v>
      </c>
      <c r="K10" s="19">
        <v>0.89</v>
      </c>
      <c r="L10" s="19">
        <v>0</v>
      </c>
      <c r="M10" s="19">
        <v>2.9</v>
      </c>
      <c r="N10" s="19">
        <v>0</v>
      </c>
    </row>
    <row r="11" spans="1:227" ht="14.25" customHeight="1" x14ac:dyDescent="0.25">
      <c r="A11" s="16"/>
      <c r="B11" s="30" t="s">
        <v>30</v>
      </c>
      <c r="C11" s="23" t="s">
        <v>31</v>
      </c>
      <c r="D11" s="17">
        <v>2</v>
      </c>
      <c r="E11" s="17">
        <v>0.5</v>
      </c>
      <c r="F11" s="17">
        <v>14.3</v>
      </c>
      <c r="G11" s="18">
        <v>70</v>
      </c>
      <c r="H11" s="18">
        <v>10</v>
      </c>
      <c r="I11" s="18">
        <v>0</v>
      </c>
      <c r="J11" s="18">
        <v>0</v>
      </c>
      <c r="K11" s="19">
        <v>0.5</v>
      </c>
      <c r="L11" s="19">
        <v>0.08</v>
      </c>
      <c r="M11" s="19">
        <v>0</v>
      </c>
      <c r="N11" s="19">
        <v>0</v>
      </c>
      <c r="HR11" s="31"/>
      <c r="HS11" s="31"/>
    </row>
    <row r="12" spans="1:227" ht="14.25" customHeight="1" x14ac:dyDescent="0.25">
      <c r="A12" s="24"/>
      <c r="B12" s="32" t="s">
        <v>32</v>
      </c>
      <c r="C12" s="33"/>
      <c r="D12" s="34">
        <f t="shared" ref="D12:N12" si="0">SUM(D7:D11)</f>
        <v>17</v>
      </c>
      <c r="E12" s="34">
        <f t="shared" si="0"/>
        <v>22.9</v>
      </c>
      <c r="F12" s="34">
        <f t="shared" si="0"/>
        <v>95.1</v>
      </c>
      <c r="G12" s="35">
        <f t="shared" si="0"/>
        <v>639</v>
      </c>
      <c r="H12" s="35">
        <f t="shared" si="0"/>
        <v>48</v>
      </c>
      <c r="I12" s="35">
        <f t="shared" si="0"/>
        <v>20</v>
      </c>
      <c r="J12" s="35">
        <f t="shared" si="0"/>
        <v>45</v>
      </c>
      <c r="K12" s="36">
        <f t="shared" si="0"/>
        <v>4.1899999999999995</v>
      </c>
      <c r="L12" s="36">
        <f t="shared" si="0"/>
        <v>0.14000000000000001</v>
      </c>
      <c r="M12" s="36">
        <f t="shared" si="0"/>
        <v>14.14</v>
      </c>
      <c r="N12" s="36">
        <f t="shared" si="0"/>
        <v>0.03</v>
      </c>
    </row>
    <row r="13" spans="1:227" ht="14.25" customHeight="1" x14ac:dyDescent="0.25">
      <c r="A13" s="24"/>
      <c r="B13" s="37" t="s">
        <v>33</v>
      </c>
      <c r="C13" s="26"/>
      <c r="D13" s="17"/>
      <c r="E13" s="17"/>
      <c r="F13" s="17"/>
      <c r="G13" s="18"/>
      <c r="H13" s="18"/>
      <c r="I13" s="18"/>
      <c r="J13" s="18"/>
      <c r="K13" s="19"/>
      <c r="L13" s="19"/>
      <c r="M13" s="19"/>
      <c r="N13" s="19"/>
    </row>
    <row r="14" spans="1:227" ht="15" customHeight="1" x14ac:dyDescent="0.25">
      <c r="A14" s="16" t="s">
        <v>34</v>
      </c>
      <c r="B14" s="38" t="s">
        <v>35</v>
      </c>
      <c r="C14" s="26" t="s">
        <v>36</v>
      </c>
      <c r="D14" s="17">
        <v>3</v>
      </c>
      <c r="E14" s="17">
        <v>5.2</v>
      </c>
      <c r="F14" s="17">
        <v>13.5</v>
      </c>
      <c r="G14" s="18">
        <v>113</v>
      </c>
      <c r="H14" s="18">
        <v>143</v>
      </c>
      <c r="I14" s="18">
        <v>157</v>
      </c>
      <c r="J14" s="18">
        <v>427</v>
      </c>
      <c r="K14" s="19">
        <v>0.73</v>
      </c>
      <c r="L14" s="19">
        <v>0.34</v>
      </c>
      <c r="M14" s="19">
        <v>35</v>
      </c>
      <c r="N14" s="19">
        <v>0.38</v>
      </c>
    </row>
    <row r="15" spans="1:227" s="1" customFormat="1" ht="14.25" customHeight="1" x14ac:dyDescent="0.25">
      <c r="A15" s="24">
        <v>260</v>
      </c>
      <c r="B15" s="39" t="s">
        <v>37</v>
      </c>
      <c r="C15" s="26" t="s">
        <v>38</v>
      </c>
      <c r="D15" s="27">
        <v>6.4</v>
      </c>
      <c r="E15" s="27">
        <v>9.5</v>
      </c>
      <c r="F15" s="27">
        <v>2.6</v>
      </c>
      <c r="G15" s="28">
        <v>134</v>
      </c>
      <c r="H15" s="28">
        <v>16</v>
      </c>
      <c r="I15" s="28">
        <v>16</v>
      </c>
      <c r="J15" s="28">
        <v>23</v>
      </c>
      <c r="K15" s="29">
        <v>1.0900000000000001</v>
      </c>
      <c r="L15" s="29">
        <v>0.05</v>
      </c>
      <c r="M15" s="29">
        <v>0.57999999999999996</v>
      </c>
      <c r="N15" s="29">
        <v>0.01</v>
      </c>
      <c r="HR15" s="31"/>
    </row>
    <row r="16" spans="1:227" s="40" customFormat="1" ht="15.75" customHeight="1" x14ac:dyDescent="0.25">
      <c r="A16" s="16">
        <v>309</v>
      </c>
      <c r="B16" s="30" t="s">
        <v>39</v>
      </c>
      <c r="C16" s="26" t="s">
        <v>40</v>
      </c>
      <c r="D16" s="17">
        <v>5.4</v>
      </c>
      <c r="E16" s="17">
        <v>4.9000000000000004</v>
      </c>
      <c r="F16" s="17">
        <v>27.9</v>
      </c>
      <c r="G16" s="18">
        <v>178</v>
      </c>
      <c r="H16" s="18">
        <v>6</v>
      </c>
      <c r="I16" s="18">
        <v>8</v>
      </c>
      <c r="J16" s="18">
        <v>35</v>
      </c>
      <c r="K16" s="19">
        <v>0.76</v>
      </c>
      <c r="L16" s="19">
        <v>0.05</v>
      </c>
      <c r="M16" s="19">
        <v>0</v>
      </c>
      <c r="N16" s="19">
        <v>0.02</v>
      </c>
      <c r="HR16" s="41"/>
    </row>
    <row r="17" spans="1:227" s="40" customFormat="1" ht="14.25" customHeight="1" x14ac:dyDescent="0.25">
      <c r="A17" s="24">
        <v>71</v>
      </c>
      <c r="B17" s="25" t="s">
        <v>41</v>
      </c>
      <c r="C17" s="26" t="s">
        <v>42</v>
      </c>
      <c r="D17" s="27">
        <v>0.5</v>
      </c>
      <c r="E17" s="27">
        <v>0.1</v>
      </c>
      <c r="F17" s="27">
        <v>1.9</v>
      </c>
      <c r="G17" s="28">
        <v>11</v>
      </c>
      <c r="H17" s="28">
        <v>7</v>
      </c>
      <c r="I17" s="28">
        <v>10</v>
      </c>
      <c r="J17" s="28">
        <v>13</v>
      </c>
      <c r="K17" s="29">
        <v>0.45</v>
      </c>
      <c r="L17" s="29">
        <v>0.03</v>
      </c>
      <c r="M17" s="29">
        <v>12.5</v>
      </c>
      <c r="N17" s="29">
        <v>0</v>
      </c>
      <c r="HR17" s="41"/>
    </row>
    <row r="18" spans="1:227" s="1" customFormat="1" ht="14.25" customHeight="1" x14ac:dyDescent="0.25">
      <c r="A18" s="24">
        <v>342</v>
      </c>
      <c r="B18" s="39" t="s">
        <v>43</v>
      </c>
      <c r="C18" s="26" t="s">
        <v>44</v>
      </c>
      <c r="D18" s="27">
        <v>0.2</v>
      </c>
      <c r="E18" s="27">
        <v>0.2</v>
      </c>
      <c r="F18" s="27">
        <v>13.9</v>
      </c>
      <c r="G18" s="28">
        <v>58</v>
      </c>
      <c r="H18" s="28">
        <v>7</v>
      </c>
      <c r="I18" s="28">
        <v>4</v>
      </c>
      <c r="J18" s="28">
        <v>4</v>
      </c>
      <c r="K18" s="29">
        <v>0.91</v>
      </c>
      <c r="L18" s="29">
        <v>0.01</v>
      </c>
      <c r="M18" s="29">
        <v>4.09</v>
      </c>
      <c r="N18" s="29">
        <v>0</v>
      </c>
      <c r="HR18" s="31"/>
    </row>
    <row r="19" spans="1:227" s="40" customFormat="1" ht="25.5" x14ac:dyDescent="0.25">
      <c r="A19" s="16"/>
      <c r="B19" s="30" t="s">
        <v>45</v>
      </c>
      <c r="C19" s="23" t="s">
        <v>46</v>
      </c>
      <c r="D19" s="17">
        <v>3.8</v>
      </c>
      <c r="E19" s="17">
        <v>0.8</v>
      </c>
      <c r="F19" s="17">
        <v>25.1</v>
      </c>
      <c r="G19" s="18">
        <v>123</v>
      </c>
      <c r="H19" s="18">
        <v>28</v>
      </c>
      <c r="I19" s="18">
        <v>0</v>
      </c>
      <c r="J19" s="18">
        <v>0</v>
      </c>
      <c r="K19" s="19">
        <v>1.48</v>
      </c>
      <c r="L19" s="19">
        <v>0.17</v>
      </c>
      <c r="M19" s="19">
        <v>0</v>
      </c>
      <c r="N19" s="19">
        <v>0</v>
      </c>
      <c r="HR19" s="41"/>
    </row>
    <row r="20" spans="1:227" ht="13.5" customHeight="1" x14ac:dyDescent="0.25">
      <c r="A20" s="16"/>
      <c r="B20" s="42" t="s">
        <v>32</v>
      </c>
      <c r="C20" s="33"/>
      <c r="D20" s="34">
        <f t="shared" ref="D20:N20" si="1">SUM(D14:D19)</f>
        <v>19.3</v>
      </c>
      <c r="E20" s="34">
        <f t="shared" si="1"/>
        <v>20.700000000000003</v>
      </c>
      <c r="F20" s="34">
        <f t="shared" si="1"/>
        <v>84.9</v>
      </c>
      <c r="G20" s="35">
        <f t="shared" si="1"/>
        <v>617</v>
      </c>
      <c r="H20" s="35">
        <f t="shared" si="1"/>
        <v>207</v>
      </c>
      <c r="I20" s="35">
        <f t="shared" si="1"/>
        <v>195</v>
      </c>
      <c r="J20" s="35">
        <f t="shared" si="1"/>
        <v>502</v>
      </c>
      <c r="K20" s="36">
        <f t="shared" si="1"/>
        <v>5.42</v>
      </c>
      <c r="L20" s="36">
        <f t="shared" si="1"/>
        <v>0.65</v>
      </c>
      <c r="M20" s="36">
        <f t="shared" si="1"/>
        <v>52.17</v>
      </c>
      <c r="N20" s="36">
        <f t="shared" si="1"/>
        <v>0.41000000000000003</v>
      </c>
    </row>
    <row r="21" spans="1:227" ht="14.25" customHeight="1" x14ac:dyDescent="0.25">
      <c r="A21" s="16"/>
      <c r="B21" s="22" t="s">
        <v>47</v>
      </c>
      <c r="C21" s="23"/>
      <c r="D21" s="17"/>
      <c r="E21" s="17"/>
      <c r="F21" s="17"/>
      <c r="G21" s="18"/>
      <c r="H21" s="18"/>
      <c r="I21" s="18"/>
      <c r="J21" s="18"/>
      <c r="K21" s="19"/>
      <c r="L21" s="19"/>
      <c r="M21" s="19"/>
      <c r="N21" s="19"/>
    </row>
    <row r="22" spans="1:227" ht="14.25" customHeight="1" x14ac:dyDescent="0.25">
      <c r="A22" s="16"/>
      <c r="B22" s="30" t="s">
        <v>48</v>
      </c>
      <c r="C22" s="23" t="s">
        <v>44</v>
      </c>
      <c r="D22" s="17">
        <v>6</v>
      </c>
      <c r="E22" s="17">
        <v>6.4</v>
      </c>
      <c r="F22" s="17">
        <v>9.4</v>
      </c>
      <c r="G22" s="18">
        <v>120</v>
      </c>
      <c r="H22" s="18">
        <v>240</v>
      </c>
      <c r="I22" s="18">
        <v>28</v>
      </c>
      <c r="J22" s="18">
        <v>180</v>
      </c>
      <c r="K22" s="19">
        <v>0.2</v>
      </c>
      <c r="L22" s="19">
        <v>0.30000000000000004</v>
      </c>
      <c r="M22" s="19">
        <v>17</v>
      </c>
      <c r="N22" s="19">
        <v>0.18</v>
      </c>
    </row>
    <row r="23" spans="1:227" ht="14.25" customHeight="1" x14ac:dyDescent="0.25">
      <c r="A23" s="16">
        <v>421</v>
      </c>
      <c r="B23" s="25" t="s">
        <v>49</v>
      </c>
      <c r="C23" s="23" t="s">
        <v>50</v>
      </c>
      <c r="D23" s="17">
        <v>4.0999999999999996</v>
      </c>
      <c r="E23" s="17">
        <v>3.3</v>
      </c>
      <c r="F23" s="17">
        <v>29.9</v>
      </c>
      <c r="G23" s="18">
        <v>165</v>
      </c>
      <c r="H23" s="18">
        <v>8</v>
      </c>
      <c r="I23" s="18">
        <v>6</v>
      </c>
      <c r="J23" s="18">
        <v>37</v>
      </c>
      <c r="K23" s="19">
        <v>0.51</v>
      </c>
      <c r="L23" s="19">
        <v>7.0000000000000007E-2</v>
      </c>
      <c r="M23" s="19">
        <v>0</v>
      </c>
      <c r="N23" s="19">
        <v>3.0000000000000001E-3</v>
      </c>
    </row>
    <row r="24" spans="1:227" ht="16.5" customHeight="1" x14ac:dyDescent="0.25">
      <c r="A24" s="16"/>
      <c r="B24" s="42" t="s">
        <v>32</v>
      </c>
      <c r="C24" s="33"/>
      <c r="D24" s="34">
        <f t="shared" ref="D24:N24" si="2">SUM(D22:D23)</f>
        <v>10.1</v>
      </c>
      <c r="E24" s="34">
        <f t="shared" si="2"/>
        <v>9.6999999999999993</v>
      </c>
      <c r="F24" s="34">
        <f t="shared" si="2"/>
        <v>39.299999999999997</v>
      </c>
      <c r="G24" s="35">
        <f t="shared" si="2"/>
        <v>285</v>
      </c>
      <c r="H24" s="35">
        <f t="shared" si="2"/>
        <v>248</v>
      </c>
      <c r="I24" s="35">
        <f t="shared" si="2"/>
        <v>34</v>
      </c>
      <c r="J24" s="35">
        <f t="shared" si="2"/>
        <v>217</v>
      </c>
      <c r="K24" s="36">
        <f t="shared" si="2"/>
        <v>0.71</v>
      </c>
      <c r="L24" s="36">
        <f t="shared" si="2"/>
        <v>0.37000000000000005</v>
      </c>
      <c r="M24" s="36">
        <f t="shared" si="2"/>
        <v>17</v>
      </c>
      <c r="N24" s="36">
        <f t="shared" si="2"/>
        <v>0.183</v>
      </c>
    </row>
    <row r="25" spans="1:227" ht="14.25" customHeight="1" x14ac:dyDescent="0.25">
      <c r="A25" s="16"/>
      <c r="B25" s="43" t="s">
        <v>51</v>
      </c>
      <c r="C25" s="44"/>
      <c r="D25" s="44">
        <f t="shared" ref="D25:N25" si="3">D12+D20+D24</f>
        <v>46.4</v>
      </c>
      <c r="E25" s="44">
        <f t="shared" si="3"/>
        <v>53.3</v>
      </c>
      <c r="F25" s="44">
        <f t="shared" si="3"/>
        <v>219.3</v>
      </c>
      <c r="G25" s="45">
        <f t="shared" si="3"/>
        <v>1541</v>
      </c>
      <c r="H25" s="45">
        <f t="shared" si="3"/>
        <v>503</v>
      </c>
      <c r="I25" s="45">
        <f t="shared" si="3"/>
        <v>249</v>
      </c>
      <c r="J25" s="45">
        <f t="shared" si="3"/>
        <v>764</v>
      </c>
      <c r="K25" s="46">
        <f t="shared" si="3"/>
        <v>10.32</v>
      </c>
      <c r="L25" s="46">
        <f t="shared" si="3"/>
        <v>1.1600000000000001</v>
      </c>
      <c r="M25" s="46">
        <f t="shared" si="3"/>
        <v>83.31</v>
      </c>
      <c r="N25" s="46">
        <f t="shared" si="3"/>
        <v>0.623</v>
      </c>
    </row>
    <row r="26" spans="1:227" ht="14.25" customHeight="1" x14ac:dyDescent="0.25">
      <c r="A26" s="16"/>
      <c r="B26" s="21" t="s">
        <v>52</v>
      </c>
      <c r="C26" s="23"/>
      <c r="D26" s="17"/>
      <c r="E26" s="17"/>
      <c r="F26" s="17"/>
      <c r="G26" s="18"/>
      <c r="H26" s="18"/>
      <c r="I26" s="18"/>
      <c r="J26" s="18"/>
      <c r="K26" s="19"/>
      <c r="L26" s="19"/>
      <c r="M26" s="19"/>
      <c r="N26" s="19"/>
    </row>
    <row r="27" spans="1:227" ht="14.25" customHeight="1" x14ac:dyDescent="0.25">
      <c r="A27" s="16"/>
      <c r="B27" s="22" t="s">
        <v>20</v>
      </c>
      <c r="C27" s="23"/>
      <c r="D27" s="17"/>
      <c r="E27" s="17"/>
      <c r="F27" s="17"/>
      <c r="G27" s="18"/>
      <c r="H27" s="18"/>
      <c r="I27" s="18"/>
      <c r="J27" s="18"/>
      <c r="K27" s="19"/>
      <c r="L27" s="19"/>
      <c r="M27" s="19"/>
      <c r="N27" s="19"/>
    </row>
    <row r="28" spans="1:227" ht="14.25" customHeight="1" x14ac:dyDescent="0.25">
      <c r="A28" s="24">
        <v>14</v>
      </c>
      <c r="B28" s="25" t="s">
        <v>21</v>
      </c>
      <c r="C28" s="26" t="s">
        <v>53</v>
      </c>
      <c r="D28" s="27">
        <v>0.1</v>
      </c>
      <c r="E28" s="27">
        <v>5.2</v>
      </c>
      <c r="F28" s="27">
        <v>2.2000000000000002</v>
      </c>
      <c r="G28" s="28">
        <v>65</v>
      </c>
      <c r="H28" s="28">
        <v>0</v>
      </c>
      <c r="I28" s="28">
        <v>0</v>
      </c>
      <c r="J28" s="28">
        <v>0</v>
      </c>
      <c r="K28" s="29">
        <v>0</v>
      </c>
      <c r="L28" s="29">
        <v>0</v>
      </c>
      <c r="M28" s="29">
        <v>0</v>
      </c>
      <c r="N28" s="29">
        <v>0</v>
      </c>
    </row>
    <row r="29" spans="1:227" ht="15.75" customHeight="1" x14ac:dyDescent="0.25">
      <c r="A29" s="16">
        <v>210</v>
      </c>
      <c r="B29" s="39" t="s">
        <v>54</v>
      </c>
      <c r="C29" s="26" t="s">
        <v>40</v>
      </c>
      <c r="D29" s="17">
        <v>13.8</v>
      </c>
      <c r="E29" s="17">
        <v>14.7</v>
      </c>
      <c r="F29" s="17">
        <v>3.4</v>
      </c>
      <c r="G29" s="18">
        <v>201</v>
      </c>
      <c r="H29" s="18">
        <v>123</v>
      </c>
      <c r="I29" s="18">
        <v>20</v>
      </c>
      <c r="J29" s="18">
        <v>245</v>
      </c>
      <c r="K29" s="19">
        <v>2.58</v>
      </c>
      <c r="L29" s="19">
        <v>0.06</v>
      </c>
      <c r="M29" s="19">
        <v>0.73</v>
      </c>
      <c r="N29" s="19">
        <v>0.11</v>
      </c>
    </row>
    <row r="30" spans="1:227" ht="15.75" customHeight="1" x14ac:dyDescent="0.25">
      <c r="A30" s="16"/>
      <c r="B30" s="39" t="s">
        <v>55</v>
      </c>
      <c r="C30" s="26" t="s">
        <v>38</v>
      </c>
      <c r="D30" s="17">
        <v>2.8</v>
      </c>
      <c r="E30" s="17">
        <v>3.2</v>
      </c>
      <c r="F30" s="17">
        <v>8</v>
      </c>
      <c r="G30" s="18">
        <v>75</v>
      </c>
      <c r="H30" s="18">
        <v>0</v>
      </c>
      <c r="I30" s="18">
        <v>0</v>
      </c>
      <c r="J30" s="18">
        <v>0</v>
      </c>
      <c r="K30" s="19">
        <v>0</v>
      </c>
      <c r="L30" s="19">
        <v>0</v>
      </c>
      <c r="M30" s="19">
        <v>0</v>
      </c>
      <c r="N30" s="19">
        <v>0</v>
      </c>
    </row>
    <row r="31" spans="1:227" ht="15.75" customHeight="1" x14ac:dyDescent="0.25">
      <c r="A31" s="24" t="s">
        <v>56</v>
      </c>
      <c r="B31" s="39" t="s">
        <v>57</v>
      </c>
      <c r="C31" s="26" t="s">
        <v>44</v>
      </c>
      <c r="D31" s="27">
        <v>2.7</v>
      </c>
      <c r="E31" s="27">
        <v>1.9</v>
      </c>
      <c r="F31" s="27">
        <v>22.5</v>
      </c>
      <c r="G31" s="28">
        <v>118</v>
      </c>
      <c r="H31" s="28">
        <v>85</v>
      </c>
      <c r="I31" s="28">
        <v>10</v>
      </c>
      <c r="J31" s="28">
        <v>63</v>
      </c>
      <c r="K31" s="29">
        <v>0.1</v>
      </c>
      <c r="L31" s="29">
        <v>0.30000000000000004</v>
      </c>
      <c r="M31" s="29">
        <v>0.9</v>
      </c>
      <c r="N31" s="29">
        <v>0.14000000000000001</v>
      </c>
    </row>
    <row r="32" spans="1:227" ht="15" customHeight="1" x14ac:dyDescent="0.25">
      <c r="A32" s="16"/>
      <c r="B32" s="30" t="s">
        <v>30</v>
      </c>
      <c r="C32" s="23" t="s">
        <v>58</v>
      </c>
      <c r="D32" s="17">
        <v>1.76</v>
      </c>
      <c r="E32" s="17">
        <v>0.44</v>
      </c>
      <c r="F32" s="17">
        <v>12.584000000000001</v>
      </c>
      <c r="G32" s="18">
        <v>61.6</v>
      </c>
      <c r="H32" s="18">
        <v>8.8000000000000007</v>
      </c>
      <c r="I32" s="18">
        <v>0</v>
      </c>
      <c r="J32" s="18">
        <v>0</v>
      </c>
      <c r="K32" s="19">
        <v>0.44</v>
      </c>
      <c r="L32" s="19">
        <v>7.0400000000000004E-2</v>
      </c>
      <c r="M32" s="19">
        <v>0</v>
      </c>
      <c r="N32" s="19">
        <v>0</v>
      </c>
      <c r="HR32" s="31"/>
      <c r="HS32" s="31"/>
    </row>
    <row r="33" spans="1:226" ht="14.25" customHeight="1" x14ac:dyDescent="0.25">
      <c r="A33" s="24"/>
      <c r="B33" s="32" t="s">
        <v>32</v>
      </c>
      <c r="C33" s="33"/>
      <c r="D33" s="34">
        <f t="shared" ref="D33:N33" si="4">SUM(D28:D32)</f>
        <v>21.16</v>
      </c>
      <c r="E33" s="34">
        <f t="shared" si="4"/>
        <v>25.439999999999998</v>
      </c>
      <c r="F33" s="34">
        <f t="shared" si="4"/>
        <v>48.684000000000005</v>
      </c>
      <c r="G33" s="35">
        <f t="shared" si="4"/>
        <v>520.6</v>
      </c>
      <c r="H33" s="35">
        <f t="shared" si="4"/>
        <v>216.8</v>
      </c>
      <c r="I33" s="35">
        <f t="shared" si="4"/>
        <v>30</v>
      </c>
      <c r="J33" s="35">
        <f t="shared" si="4"/>
        <v>308</v>
      </c>
      <c r="K33" s="36">
        <f t="shared" si="4"/>
        <v>3.12</v>
      </c>
      <c r="L33" s="36">
        <f t="shared" si="4"/>
        <v>0.43040000000000006</v>
      </c>
      <c r="M33" s="36">
        <f t="shared" si="4"/>
        <v>1.63</v>
      </c>
      <c r="N33" s="36">
        <f t="shared" si="4"/>
        <v>0.25</v>
      </c>
    </row>
    <row r="34" spans="1:226" ht="14.25" customHeight="1" x14ac:dyDescent="0.25">
      <c r="A34" s="16"/>
      <c r="B34" s="22" t="s">
        <v>33</v>
      </c>
      <c r="C34" s="23"/>
      <c r="D34" s="17"/>
      <c r="E34" s="17"/>
      <c r="F34" s="17"/>
      <c r="G34" s="18"/>
      <c r="H34" s="18"/>
      <c r="I34" s="18"/>
      <c r="J34" s="18"/>
      <c r="K34" s="19"/>
      <c r="L34" s="19"/>
      <c r="M34" s="19"/>
      <c r="N34" s="19"/>
    </row>
    <row r="35" spans="1:226" ht="27.75" customHeight="1" x14ac:dyDescent="0.25">
      <c r="A35" s="16">
        <v>82</v>
      </c>
      <c r="B35" s="47" t="s">
        <v>59</v>
      </c>
      <c r="C35" s="23" t="s">
        <v>60</v>
      </c>
      <c r="D35" s="17">
        <v>4.2</v>
      </c>
      <c r="E35" s="17">
        <v>4.5</v>
      </c>
      <c r="F35" s="17">
        <v>9.1999999999999993</v>
      </c>
      <c r="G35" s="18">
        <v>94</v>
      </c>
      <c r="H35" s="18">
        <v>33</v>
      </c>
      <c r="I35" s="18">
        <v>23</v>
      </c>
      <c r="J35" s="18">
        <v>73</v>
      </c>
      <c r="K35" s="19">
        <v>1.23</v>
      </c>
      <c r="L35" s="19">
        <v>0.05</v>
      </c>
      <c r="M35" s="19">
        <v>9.1999999999999993</v>
      </c>
      <c r="N35" s="19">
        <v>0.01</v>
      </c>
    </row>
    <row r="36" spans="1:226" s="40" customFormat="1" ht="15" customHeight="1" x14ac:dyDescent="0.25">
      <c r="A36" s="16">
        <v>438</v>
      </c>
      <c r="B36" s="39" t="s">
        <v>61</v>
      </c>
      <c r="C36" s="23" t="s">
        <v>44</v>
      </c>
      <c r="D36" s="17">
        <v>10.4</v>
      </c>
      <c r="E36" s="17">
        <v>11.9</v>
      </c>
      <c r="F36" s="17">
        <v>21.3</v>
      </c>
      <c r="G36" s="18">
        <v>234</v>
      </c>
      <c r="H36" s="18">
        <v>19</v>
      </c>
      <c r="I36" s="18">
        <v>41</v>
      </c>
      <c r="J36" s="18">
        <v>82</v>
      </c>
      <c r="K36" s="19">
        <v>2</v>
      </c>
      <c r="L36" s="19">
        <v>0.2</v>
      </c>
      <c r="M36" s="19">
        <v>24.7</v>
      </c>
      <c r="N36" s="19">
        <v>0</v>
      </c>
      <c r="HR36" s="41"/>
    </row>
    <row r="37" spans="1:226" s="40" customFormat="1" ht="15" customHeight="1" x14ac:dyDescent="0.25">
      <c r="A37" s="24">
        <v>71</v>
      </c>
      <c r="B37" s="25" t="s">
        <v>41</v>
      </c>
      <c r="C37" s="26" t="s">
        <v>62</v>
      </c>
      <c r="D37" s="27">
        <v>0.8</v>
      </c>
      <c r="E37" s="27">
        <v>0.14000000000000001</v>
      </c>
      <c r="F37" s="27">
        <v>2.7</v>
      </c>
      <c r="G37" s="28">
        <v>15</v>
      </c>
      <c r="H37" s="28">
        <v>10</v>
      </c>
      <c r="I37" s="28">
        <v>14</v>
      </c>
      <c r="J37" s="28">
        <v>18</v>
      </c>
      <c r="K37" s="29">
        <v>0.63</v>
      </c>
      <c r="L37" s="29">
        <v>0.04</v>
      </c>
      <c r="M37" s="29">
        <v>17.5</v>
      </c>
      <c r="N37" s="29">
        <v>0</v>
      </c>
      <c r="HR37" s="41"/>
    </row>
    <row r="38" spans="1:226" s="40" customFormat="1" ht="14.25" customHeight="1" x14ac:dyDescent="0.25">
      <c r="A38" s="24">
        <v>348</v>
      </c>
      <c r="B38" s="48" t="s">
        <v>63</v>
      </c>
      <c r="C38" s="26" t="s">
        <v>44</v>
      </c>
      <c r="D38" s="17">
        <v>1</v>
      </c>
      <c r="E38" s="17">
        <v>0</v>
      </c>
      <c r="F38" s="17">
        <v>13.2</v>
      </c>
      <c r="G38" s="18">
        <v>86</v>
      </c>
      <c r="H38" s="18">
        <v>33</v>
      </c>
      <c r="I38" s="18">
        <v>21</v>
      </c>
      <c r="J38" s="18">
        <v>29</v>
      </c>
      <c r="K38" s="19">
        <v>0.69</v>
      </c>
      <c r="L38" s="19">
        <v>0.02</v>
      </c>
      <c r="M38" s="19">
        <v>0.89</v>
      </c>
      <c r="N38" s="19">
        <v>0</v>
      </c>
      <c r="HR38" s="41"/>
    </row>
    <row r="39" spans="1:226" s="40" customFormat="1" ht="25.5" x14ac:dyDescent="0.25">
      <c r="A39" s="16"/>
      <c r="B39" s="30" t="s">
        <v>45</v>
      </c>
      <c r="C39" s="23" t="s">
        <v>46</v>
      </c>
      <c r="D39" s="17">
        <v>3.8</v>
      </c>
      <c r="E39" s="17">
        <v>0.8</v>
      </c>
      <c r="F39" s="17">
        <v>25.1</v>
      </c>
      <c r="G39" s="18">
        <v>123</v>
      </c>
      <c r="H39" s="18">
        <v>28</v>
      </c>
      <c r="I39" s="18">
        <v>0</v>
      </c>
      <c r="J39" s="18">
        <v>0</v>
      </c>
      <c r="K39" s="19">
        <v>1.48</v>
      </c>
      <c r="L39" s="19">
        <v>0.17</v>
      </c>
      <c r="M39" s="19">
        <v>0</v>
      </c>
      <c r="N39" s="19">
        <v>0</v>
      </c>
      <c r="HR39" s="41"/>
    </row>
    <row r="40" spans="1:226" ht="19.5" customHeight="1" x14ac:dyDescent="0.25">
      <c r="A40" s="16"/>
      <c r="B40" s="42" t="s">
        <v>32</v>
      </c>
      <c r="C40" s="33"/>
      <c r="D40" s="34">
        <f t="shared" ref="D40:N40" si="5">SUM(D35:D39)</f>
        <v>20.200000000000003</v>
      </c>
      <c r="E40" s="34">
        <f t="shared" si="5"/>
        <v>17.34</v>
      </c>
      <c r="F40" s="34">
        <f t="shared" si="5"/>
        <v>71.5</v>
      </c>
      <c r="G40" s="35">
        <f t="shared" si="5"/>
        <v>552</v>
      </c>
      <c r="H40" s="35">
        <f t="shared" si="5"/>
        <v>123</v>
      </c>
      <c r="I40" s="35">
        <f t="shared" si="5"/>
        <v>99</v>
      </c>
      <c r="J40" s="35">
        <f t="shared" si="5"/>
        <v>202</v>
      </c>
      <c r="K40" s="36">
        <f t="shared" si="5"/>
        <v>6.0299999999999994</v>
      </c>
      <c r="L40" s="36">
        <f t="shared" si="5"/>
        <v>0.48</v>
      </c>
      <c r="M40" s="36">
        <f t="shared" si="5"/>
        <v>52.29</v>
      </c>
      <c r="N40" s="36">
        <f t="shared" si="5"/>
        <v>0.01</v>
      </c>
    </row>
    <row r="41" spans="1:226" ht="14.25" customHeight="1" x14ac:dyDescent="0.25">
      <c r="A41" s="16"/>
      <c r="B41" s="22" t="s">
        <v>47</v>
      </c>
      <c r="C41" s="23"/>
      <c r="D41" s="17"/>
      <c r="E41" s="17"/>
      <c r="F41" s="17"/>
      <c r="G41" s="18"/>
      <c r="H41" s="18"/>
      <c r="I41" s="18"/>
      <c r="J41" s="18"/>
      <c r="K41" s="19"/>
      <c r="L41" s="19"/>
      <c r="M41" s="19"/>
      <c r="N41" s="19"/>
    </row>
    <row r="42" spans="1:226" ht="16.5" customHeight="1" x14ac:dyDescent="0.25">
      <c r="A42" s="24">
        <v>386</v>
      </c>
      <c r="B42" s="25" t="s">
        <v>64</v>
      </c>
      <c r="C42" s="26" t="s">
        <v>44</v>
      </c>
      <c r="D42" s="27">
        <v>5.6</v>
      </c>
      <c r="E42" s="27">
        <v>5</v>
      </c>
      <c r="F42" s="27">
        <v>22</v>
      </c>
      <c r="G42" s="28">
        <v>156</v>
      </c>
      <c r="H42" s="28">
        <v>242</v>
      </c>
      <c r="I42" s="28">
        <v>30</v>
      </c>
      <c r="J42" s="28">
        <v>188</v>
      </c>
      <c r="K42" s="29">
        <v>0.2</v>
      </c>
      <c r="L42" s="29">
        <v>0.06</v>
      </c>
      <c r="M42" s="29">
        <v>1.8</v>
      </c>
      <c r="N42" s="29">
        <v>0.04</v>
      </c>
    </row>
    <row r="43" spans="1:226" ht="15" customHeight="1" x14ac:dyDescent="0.25">
      <c r="A43" s="16" t="s">
        <v>65</v>
      </c>
      <c r="B43" s="30" t="s">
        <v>66</v>
      </c>
      <c r="C43" s="23" t="s">
        <v>62</v>
      </c>
      <c r="D43" s="17">
        <v>8.1999999999999993</v>
      </c>
      <c r="E43" s="17">
        <v>7.2</v>
      </c>
      <c r="F43" s="17">
        <v>24</v>
      </c>
      <c r="G43" s="18">
        <v>194</v>
      </c>
      <c r="H43" s="18">
        <v>59</v>
      </c>
      <c r="I43" s="18">
        <v>12.9</v>
      </c>
      <c r="J43" s="18">
        <v>86</v>
      </c>
      <c r="K43" s="19">
        <v>0.54</v>
      </c>
      <c r="L43" s="19">
        <v>0.06</v>
      </c>
      <c r="M43" s="19">
        <v>0.02</v>
      </c>
      <c r="N43" s="19">
        <v>1.4E-2</v>
      </c>
    </row>
    <row r="44" spans="1:226" ht="14.25" customHeight="1" x14ac:dyDescent="0.25">
      <c r="A44" s="16"/>
      <c r="B44" s="42" t="s">
        <v>32</v>
      </c>
      <c r="C44" s="33"/>
      <c r="D44" s="34">
        <f t="shared" ref="D44:N44" si="6">SUM(D42:D43)</f>
        <v>13.799999999999999</v>
      </c>
      <c r="E44" s="34">
        <f t="shared" si="6"/>
        <v>12.2</v>
      </c>
      <c r="F44" s="34">
        <f t="shared" si="6"/>
        <v>46</v>
      </c>
      <c r="G44" s="35">
        <f t="shared" si="6"/>
        <v>350</v>
      </c>
      <c r="H44" s="35">
        <f t="shared" si="6"/>
        <v>301</v>
      </c>
      <c r="I44" s="35">
        <f t="shared" si="6"/>
        <v>42.9</v>
      </c>
      <c r="J44" s="35">
        <f t="shared" si="6"/>
        <v>274</v>
      </c>
      <c r="K44" s="36">
        <f t="shared" si="6"/>
        <v>0.74</v>
      </c>
      <c r="L44" s="36">
        <f t="shared" si="6"/>
        <v>0.12</v>
      </c>
      <c r="M44" s="36">
        <f t="shared" si="6"/>
        <v>1.82</v>
      </c>
      <c r="N44" s="36">
        <f t="shared" si="6"/>
        <v>5.3999999999999999E-2</v>
      </c>
    </row>
    <row r="45" spans="1:226" ht="14.25" customHeight="1" x14ac:dyDescent="0.25">
      <c r="A45" s="16"/>
      <c r="B45" s="49" t="s">
        <v>51</v>
      </c>
      <c r="C45" s="44"/>
      <c r="D45" s="44">
        <f t="shared" ref="D45:N45" si="7">D33+D40+D44</f>
        <v>55.16</v>
      </c>
      <c r="E45" s="44">
        <f t="shared" si="7"/>
        <v>54.980000000000004</v>
      </c>
      <c r="F45" s="44">
        <f t="shared" si="7"/>
        <v>166.184</v>
      </c>
      <c r="G45" s="45">
        <f t="shared" si="7"/>
        <v>1422.6</v>
      </c>
      <c r="H45" s="45">
        <f t="shared" si="7"/>
        <v>640.79999999999995</v>
      </c>
      <c r="I45" s="45">
        <f t="shared" si="7"/>
        <v>171.9</v>
      </c>
      <c r="J45" s="45">
        <f t="shared" si="7"/>
        <v>784</v>
      </c>
      <c r="K45" s="46">
        <f t="shared" si="7"/>
        <v>9.8899999999999988</v>
      </c>
      <c r="L45" s="46">
        <f t="shared" si="7"/>
        <v>1.0304000000000002</v>
      </c>
      <c r="M45" s="46">
        <f t="shared" si="7"/>
        <v>55.74</v>
      </c>
      <c r="N45" s="46">
        <f t="shared" si="7"/>
        <v>0.314</v>
      </c>
    </row>
    <row r="46" spans="1:226" ht="14.25" customHeight="1" x14ac:dyDescent="0.25">
      <c r="A46" s="16"/>
      <c r="B46" s="21" t="s">
        <v>67</v>
      </c>
      <c r="C46" s="23"/>
      <c r="D46" s="17"/>
      <c r="E46" s="17"/>
      <c r="F46" s="17"/>
      <c r="G46" s="18"/>
      <c r="H46" s="18"/>
      <c r="I46" s="18"/>
      <c r="J46" s="18"/>
      <c r="K46" s="19"/>
      <c r="L46" s="19"/>
      <c r="M46" s="19"/>
      <c r="N46" s="19"/>
    </row>
    <row r="47" spans="1:226" ht="14.25" customHeight="1" x14ac:dyDescent="0.25">
      <c r="A47" s="16"/>
      <c r="B47" s="22" t="s">
        <v>20</v>
      </c>
      <c r="C47" s="23"/>
      <c r="D47" s="17"/>
      <c r="E47" s="17"/>
      <c r="F47" s="17"/>
      <c r="G47" s="18"/>
      <c r="H47" s="18"/>
      <c r="I47" s="18"/>
      <c r="J47" s="18"/>
      <c r="K47" s="19"/>
      <c r="L47" s="19"/>
      <c r="M47" s="19"/>
      <c r="N47" s="19"/>
    </row>
    <row r="48" spans="1:226" ht="14.25" customHeight="1" x14ac:dyDescent="0.25">
      <c r="A48" s="24">
        <v>14</v>
      </c>
      <c r="B48" s="25" t="s">
        <v>21</v>
      </c>
      <c r="C48" s="26" t="s">
        <v>22</v>
      </c>
      <c r="D48" s="27">
        <v>0.2</v>
      </c>
      <c r="E48" s="27">
        <v>9.3000000000000007</v>
      </c>
      <c r="F48" s="27">
        <v>3.3</v>
      </c>
      <c r="G48" s="28">
        <v>98</v>
      </c>
      <c r="H48" s="28">
        <v>0</v>
      </c>
      <c r="I48" s="28">
        <v>0</v>
      </c>
      <c r="J48" s="28">
        <v>0</v>
      </c>
      <c r="K48" s="29">
        <v>0</v>
      </c>
      <c r="L48" s="29">
        <v>0</v>
      </c>
      <c r="M48" s="29">
        <v>0</v>
      </c>
      <c r="N48" s="29">
        <v>0</v>
      </c>
    </row>
    <row r="49" spans="1:226" ht="15" x14ac:dyDescent="0.25">
      <c r="A49" s="16" t="s">
        <v>68</v>
      </c>
      <c r="B49" s="20" t="s">
        <v>69</v>
      </c>
      <c r="C49" s="23" t="s">
        <v>38</v>
      </c>
      <c r="D49" s="17">
        <v>15.6</v>
      </c>
      <c r="E49" s="17">
        <v>11.6</v>
      </c>
      <c r="F49" s="17">
        <v>2.7</v>
      </c>
      <c r="G49" s="18">
        <v>178</v>
      </c>
      <c r="H49" s="18">
        <v>133</v>
      </c>
      <c r="I49" s="18">
        <v>17</v>
      </c>
      <c r="J49" s="18">
        <v>84</v>
      </c>
      <c r="K49" s="19">
        <v>1.3</v>
      </c>
      <c r="L49" s="19">
        <v>0.06</v>
      </c>
      <c r="M49" s="19">
        <v>0.19</v>
      </c>
      <c r="N49" s="19">
        <v>0.3</v>
      </c>
    </row>
    <row r="50" spans="1:226" ht="14.25" customHeight="1" x14ac:dyDescent="0.25">
      <c r="A50" s="24">
        <v>302</v>
      </c>
      <c r="B50" s="25" t="s">
        <v>70</v>
      </c>
      <c r="C50" s="26" t="s">
        <v>40</v>
      </c>
      <c r="D50" s="27">
        <v>8.5</v>
      </c>
      <c r="E50" s="27">
        <v>7.3</v>
      </c>
      <c r="F50" s="27">
        <v>36.6</v>
      </c>
      <c r="G50" s="28">
        <v>246</v>
      </c>
      <c r="H50" s="28">
        <v>15</v>
      </c>
      <c r="I50" s="28">
        <v>133</v>
      </c>
      <c r="J50" s="28">
        <v>201</v>
      </c>
      <c r="K50" s="29">
        <v>4.4800000000000004</v>
      </c>
      <c r="L50" s="29">
        <v>0.21</v>
      </c>
      <c r="M50" s="29">
        <v>0</v>
      </c>
      <c r="N50" s="29">
        <v>0</v>
      </c>
    </row>
    <row r="51" spans="1:226" ht="14.25" customHeight="1" x14ac:dyDescent="0.25">
      <c r="A51" s="16">
        <v>377</v>
      </c>
      <c r="B51" s="20" t="s">
        <v>28</v>
      </c>
      <c r="C51" s="23" t="s">
        <v>29</v>
      </c>
      <c r="D51" s="17">
        <v>0.30000000000000004</v>
      </c>
      <c r="E51" s="17">
        <v>0.1</v>
      </c>
      <c r="F51" s="17">
        <v>10.3</v>
      </c>
      <c r="G51" s="18">
        <v>43</v>
      </c>
      <c r="H51" s="18">
        <v>8</v>
      </c>
      <c r="I51" s="18">
        <v>5</v>
      </c>
      <c r="J51" s="18">
        <v>10</v>
      </c>
      <c r="K51" s="19">
        <v>0.89</v>
      </c>
      <c r="L51" s="19">
        <v>0</v>
      </c>
      <c r="M51" s="19">
        <v>2.9</v>
      </c>
      <c r="N51" s="19">
        <v>0</v>
      </c>
    </row>
    <row r="52" spans="1:226" ht="14.25" customHeight="1" x14ac:dyDescent="0.25">
      <c r="A52" s="16"/>
      <c r="B52" s="30" t="s">
        <v>30</v>
      </c>
      <c r="C52" s="23" t="s">
        <v>31</v>
      </c>
      <c r="D52" s="17">
        <v>2</v>
      </c>
      <c r="E52" s="17">
        <v>0.5</v>
      </c>
      <c r="F52" s="17">
        <v>14.3</v>
      </c>
      <c r="G52" s="18">
        <v>70</v>
      </c>
      <c r="H52" s="18">
        <v>10</v>
      </c>
      <c r="I52" s="18">
        <v>0</v>
      </c>
      <c r="J52" s="18">
        <v>0</v>
      </c>
      <c r="K52" s="19">
        <v>0.5</v>
      </c>
      <c r="L52" s="19">
        <v>0.08</v>
      </c>
      <c r="M52" s="19">
        <v>0</v>
      </c>
      <c r="N52" s="19">
        <v>0</v>
      </c>
    </row>
    <row r="53" spans="1:226" ht="14.25" customHeight="1" x14ac:dyDescent="0.25">
      <c r="A53" s="16"/>
      <c r="B53" s="42" t="s">
        <v>32</v>
      </c>
      <c r="C53" s="33"/>
      <c r="D53" s="34">
        <f t="shared" ref="D53:N53" si="8">SUM(D48:D52)</f>
        <v>26.599999999999998</v>
      </c>
      <c r="E53" s="34">
        <f t="shared" si="8"/>
        <v>28.8</v>
      </c>
      <c r="F53" s="34">
        <f t="shared" si="8"/>
        <v>67.2</v>
      </c>
      <c r="G53" s="35">
        <f t="shared" si="8"/>
        <v>635</v>
      </c>
      <c r="H53" s="35">
        <f t="shared" si="8"/>
        <v>166</v>
      </c>
      <c r="I53" s="35">
        <f t="shared" si="8"/>
        <v>155</v>
      </c>
      <c r="J53" s="35">
        <f t="shared" si="8"/>
        <v>295</v>
      </c>
      <c r="K53" s="36">
        <f t="shared" si="8"/>
        <v>7.17</v>
      </c>
      <c r="L53" s="36">
        <f t="shared" si="8"/>
        <v>0.35000000000000003</v>
      </c>
      <c r="M53" s="36">
        <f t="shared" si="8"/>
        <v>3.09</v>
      </c>
      <c r="N53" s="36">
        <f t="shared" si="8"/>
        <v>0.3</v>
      </c>
    </row>
    <row r="54" spans="1:226" ht="14.25" customHeight="1" x14ac:dyDescent="0.25">
      <c r="A54" s="16"/>
      <c r="B54" s="22" t="s">
        <v>33</v>
      </c>
      <c r="C54" s="23"/>
      <c r="D54" s="17"/>
      <c r="E54" s="17"/>
      <c r="F54" s="17"/>
      <c r="G54" s="18"/>
      <c r="H54" s="18"/>
      <c r="I54" s="18"/>
      <c r="J54" s="18"/>
      <c r="K54" s="19"/>
      <c r="L54" s="19"/>
      <c r="M54" s="19"/>
      <c r="N54" s="19"/>
    </row>
    <row r="55" spans="1:226" ht="14.25" customHeight="1" x14ac:dyDescent="0.25">
      <c r="A55" s="16">
        <v>99</v>
      </c>
      <c r="B55" s="14" t="s">
        <v>71</v>
      </c>
      <c r="C55" s="26" t="s">
        <v>72</v>
      </c>
      <c r="D55" s="17">
        <v>3.4</v>
      </c>
      <c r="E55" s="17">
        <v>3.95</v>
      </c>
      <c r="F55" s="17">
        <v>9.3000000000000007</v>
      </c>
      <c r="G55" s="18">
        <v>90</v>
      </c>
      <c r="H55" s="18">
        <v>18</v>
      </c>
      <c r="I55" s="18">
        <v>20</v>
      </c>
      <c r="J55" s="18">
        <v>44</v>
      </c>
      <c r="K55" s="19">
        <v>0.93</v>
      </c>
      <c r="L55" s="19">
        <v>0.08</v>
      </c>
      <c r="M55" s="19">
        <v>11.9</v>
      </c>
      <c r="N55" s="19">
        <v>5.0000000000000001E-3</v>
      </c>
    </row>
    <row r="56" spans="1:226" s="1" customFormat="1" ht="16.5" customHeight="1" x14ac:dyDescent="0.25">
      <c r="A56" s="24">
        <v>271</v>
      </c>
      <c r="B56" s="25" t="s">
        <v>73</v>
      </c>
      <c r="C56" s="26" t="s">
        <v>38</v>
      </c>
      <c r="D56" s="27">
        <v>13.8</v>
      </c>
      <c r="E56" s="27">
        <v>11.3</v>
      </c>
      <c r="F56" s="27">
        <v>10.1</v>
      </c>
      <c r="G56" s="28">
        <v>198</v>
      </c>
      <c r="H56" s="28">
        <v>10</v>
      </c>
      <c r="I56" s="28">
        <v>10</v>
      </c>
      <c r="J56" s="28">
        <v>53</v>
      </c>
      <c r="K56" s="29">
        <v>1</v>
      </c>
      <c r="L56" s="29">
        <v>0.30000000000000004</v>
      </c>
      <c r="M56" s="29">
        <v>0</v>
      </c>
      <c r="N56" s="29">
        <v>0</v>
      </c>
      <c r="HR56" s="31"/>
    </row>
    <row r="57" spans="1:226" s="40" customFormat="1" ht="14.25" customHeight="1" x14ac:dyDescent="0.25">
      <c r="A57" s="24">
        <v>309</v>
      </c>
      <c r="B57" s="25" t="s">
        <v>74</v>
      </c>
      <c r="C57" s="26" t="s">
        <v>40</v>
      </c>
      <c r="D57" s="27">
        <v>5.4</v>
      </c>
      <c r="E57" s="27">
        <v>4.9000000000000004</v>
      </c>
      <c r="F57" s="27">
        <v>27.9</v>
      </c>
      <c r="G57" s="28">
        <v>178</v>
      </c>
      <c r="H57" s="28">
        <v>6</v>
      </c>
      <c r="I57" s="28">
        <v>8</v>
      </c>
      <c r="J57" s="28">
        <v>35</v>
      </c>
      <c r="K57" s="29">
        <v>0.76</v>
      </c>
      <c r="L57" s="29">
        <v>0.05</v>
      </c>
      <c r="M57" s="29">
        <v>0</v>
      </c>
      <c r="N57" s="29">
        <v>0.02</v>
      </c>
      <c r="HR57" s="41"/>
    </row>
    <row r="58" spans="1:226" s="40" customFormat="1" ht="14.25" customHeight="1" x14ac:dyDescent="0.25">
      <c r="A58" s="16">
        <v>71</v>
      </c>
      <c r="B58" s="38" t="s">
        <v>75</v>
      </c>
      <c r="C58" s="26" t="s">
        <v>76</v>
      </c>
      <c r="D58" s="27">
        <v>0.5</v>
      </c>
      <c r="E58" s="27">
        <v>0</v>
      </c>
      <c r="F58" s="17">
        <v>1.5</v>
      </c>
      <c r="G58" s="18">
        <v>8</v>
      </c>
      <c r="H58" s="18">
        <v>14</v>
      </c>
      <c r="I58" s="18">
        <v>8</v>
      </c>
      <c r="J58" s="18">
        <v>25</v>
      </c>
      <c r="K58" s="19">
        <v>0.36</v>
      </c>
      <c r="L58" s="19">
        <v>0.02</v>
      </c>
      <c r="M58" s="19">
        <v>6</v>
      </c>
      <c r="N58" s="19">
        <v>0</v>
      </c>
      <c r="HR58" s="41"/>
    </row>
    <row r="59" spans="1:226" ht="15" customHeight="1" x14ac:dyDescent="0.25">
      <c r="A59" s="24" t="s">
        <v>77</v>
      </c>
      <c r="B59" s="47" t="s">
        <v>78</v>
      </c>
      <c r="C59" s="23" t="s">
        <v>44</v>
      </c>
      <c r="D59" s="27">
        <v>0.1</v>
      </c>
      <c r="E59" s="27">
        <v>0.1</v>
      </c>
      <c r="F59" s="27">
        <v>15.9</v>
      </c>
      <c r="G59" s="28">
        <v>65</v>
      </c>
      <c r="H59" s="28">
        <v>4</v>
      </c>
      <c r="I59" s="28">
        <v>4</v>
      </c>
      <c r="J59" s="28">
        <v>3</v>
      </c>
      <c r="K59" s="29">
        <v>0.2</v>
      </c>
      <c r="L59" s="29">
        <v>0.01</v>
      </c>
      <c r="M59" s="29">
        <v>3.75</v>
      </c>
      <c r="N59" s="29">
        <v>0</v>
      </c>
    </row>
    <row r="60" spans="1:226" ht="25.5" x14ac:dyDescent="0.25">
      <c r="A60" s="16"/>
      <c r="B60" s="47" t="s">
        <v>45</v>
      </c>
      <c r="C60" s="23" t="s">
        <v>79</v>
      </c>
      <c r="D60" s="17">
        <v>3.4</v>
      </c>
      <c r="E60" s="17">
        <v>0.7</v>
      </c>
      <c r="F60" s="17">
        <v>22.24</v>
      </c>
      <c r="G60" s="18">
        <v>109</v>
      </c>
      <c r="H60" s="18">
        <v>26</v>
      </c>
      <c r="I60" s="18">
        <v>0</v>
      </c>
      <c r="J60" s="18">
        <v>0</v>
      </c>
      <c r="K60" s="19">
        <v>1.38</v>
      </c>
      <c r="L60" s="19">
        <v>0.154</v>
      </c>
      <c r="M60" s="19">
        <v>0</v>
      </c>
      <c r="N60" s="19">
        <v>0</v>
      </c>
    </row>
    <row r="61" spans="1:226" ht="14.25" customHeight="1" x14ac:dyDescent="0.25">
      <c r="A61" s="16"/>
      <c r="B61" s="42" t="s">
        <v>32</v>
      </c>
      <c r="C61" s="33"/>
      <c r="D61" s="34">
        <f t="shared" ref="D61:N61" si="9">SUM(D55:D60)</f>
        <v>26.6</v>
      </c>
      <c r="E61" s="34">
        <f t="shared" si="9"/>
        <v>20.95</v>
      </c>
      <c r="F61" s="34">
        <f t="shared" si="9"/>
        <v>86.94</v>
      </c>
      <c r="G61" s="35">
        <f t="shared" si="9"/>
        <v>648</v>
      </c>
      <c r="H61" s="35">
        <f t="shared" si="9"/>
        <v>78</v>
      </c>
      <c r="I61" s="35">
        <f t="shared" si="9"/>
        <v>50</v>
      </c>
      <c r="J61" s="35">
        <f t="shared" si="9"/>
        <v>160</v>
      </c>
      <c r="K61" s="36">
        <f t="shared" si="9"/>
        <v>4.6300000000000008</v>
      </c>
      <c r="L61" s="36">
        <f t="shared" si="9"/>
        <v>0.6140000000000001</v>
      </c>
      <c r="M61" s="36">
        <f t="shared" si="9"/>
        <v>21.65</v>
      </c>
      <c r="N61" s="36">
        <f t="shared" si="9"/>
        <v>2.5000000000000001E-2</v>
      </c>
    </row>
    <row r="62" spans="1:226" s="50" customFormat="1" ht="14.25" customHeight="1" x14ac:dyDescent="0.25">
      <c r="A62" s="16"/>
      <c r="B62" s="22" t="s">
        <v>47</v>
      </c>
      <c r="C62" s="23"/>
      <c r="D62" s="17"/>
      <c r="E62" s="17"/>
      <c r="F62" s="17"/>
      <c r="G62" s="18"/>
      <c r="H62" s="18"/>
      <c r="I62" s="18"/>
      <c r="J62" s="18"/>
      <c r="K62" s="19"/>
      <c r="L62" s="19"/>
      <c r="M62" s="19"/>
      <c r="N62" s="19"/>
    </row>
    <row r="63" spans="1:226" s="50" customFormat="1" ht="15" x14ac:dyDescent="0.25">
      <c r="A63" s="16" t="s">
        <v>80</v>
      </c>
      <c r="B63" s="30" t="s">
        <v>81</v>
      </c>
      <c r="C63" s="26" t="s">
        <v>82</v>
      </c>
      <c r="D63" s="17">
        <v>9.6999999999999993</v>
      </c>
      <c r="E63" s="17">
        <v>9.3000000000000007</v>
      </c>
      <c r="F63" s="17">
        <v>18.2</v>
      </c>
      <c r="G63" s="18">
        <v>195</v>
      </c>
      <c r="H63" s="18">
        <v>23</v>
      </c>
      <c r="I63" s="18">
        <v>16</v>
      </c>
      <c r="J63" s="18">
        <v>96</v>
      </c>
      <c r="K63" s="19">
        <v>1.03</v>
      </c>
      <c r="L63" s="19">
        <v>0.13</v>
      </c>
      <c r="M63" s="19">
        <v>0.18</v>
      </c>
      <c r="N63" s="19">
        <v>0.01</v>
      </c>
    </row>
    <row r="64" spans="1:226" ht="14.25" customHeight="1" x14ac:dyDescent="0.25">
      <c r="A64" s="24">
        <v>342</v>
      </c>
      <c r="B64" s="39" t="s">
        <v>43</v>
      </c>
      <c r="C64" s="26" t="s">
        <v>44</v>
      </c>
      <c r="D64" s="27">
        <v>0.2</v>
      </c>
      <c r="E64" s="27">
        <v>0.2</v>
      </c>
      <c r="F64" s="27">
        <v>13.9</v>
      </c>
      <c r="G64" s="28">
        <v>58</v>
      </c>
      <c r="H64" s="28">
        <v>7</v>
      </c>
      <c r="I64" s="28">
        <v>4</v>
      </c>
      <c r="J64" s="28">
        <v>4</v>
      </c>
      <c r="K64" s="29">
        <v>0.91</v>
      </c>
      <c r="L64" s="29">
        <v>0.01</v>
      </c>
      <c r="M64" s="29">
        <v>4.09</v>
      </c>
      <c r="N64" s="29">
        <v>0</v>
      </c>
    </row>
    <row r="65" spans="1:227" ht="14.25" customHeight="1" x14ac:dyDescent="0.25">
      <c r="A65" s="16"/>
      <c r="B65" s="42" t="s">
        <v>32</v>
      </c>
      <c r="C65" s="33"/>
      <c r="D65" s="34">
        <f t="shared" ref="D65:N65" si="10">SUM(D63:D64)</f>
        <v>9.8999999999999986</v>
      </c>
      <c r="E65" s="34">
        <f t="shared" si="10"/>
        <v>9.5</v>
      </c>
      <c r="F65" s="34">
        <f t="shared" si="10"/>
        <v>32.1</v>
      </c>
      <c r="G65" s="35">
        <f t="shared" si="10"/>
        <v>253</v>
      </c>
      <c r="H65" s="35">
        <f t="shared" si="10"/>
        <v>30</v>
      </c>
      <c r="I65" s="35">
        <f t="shared" si="10"/>
        <v>20</v>
      </c>
      <c r="J65" s="35">
        <f t="shared" si="10"/>
        <v>100</v>
      </c>
      <c r="K65" s="36">
        <f t="shared" si="10"/>
        <v>1.94</v>
      </c>
      <c r="L65" s="36">
        <f t="shared" si="10"/>
        <v>0.14000000000000001</v>
      </c>
      <c r="M65" s="36">
        <f t="shared" si="10"/>
        <v>4.2699999999999996</v>
      </c>
      <c r="N65" s="36">
        <f t="shared" si="10"/>
        <v>0.01</v>
      </c>
    </row>
    <row r="66" spans="1:227" ht="14.25" customHeight="1" x14ac:dyDescent="0.25">
      <c r="A66" s="16"/>
      <c r="B66" s="49" t="s">
        <v>51</v>
      </c>
      <c r="C66" s="44"/>
      <c r="D66" s="44">
        <f t="shared" ref="D66:N66" si="11">D53+D61+D65</f>
        <v>63.1</v>
      </c>
      <c r="E66" s="44">
        <f t="shared" si="11"/>
        <v>59.25</v>
      </c>
      <c r="F66" s="44">
        <f t="shared" si="11"/>
        <v>186.23999999999998</v>
      </c>
      <c r="G66" s="45">
        <f t="shared" si="11"/>
        <v>1536</v>
      </c>
      <c r="H66" s="45">
        <f t="shared" si="11"/>
        <v>274</v>
      </c>
      <c r="I66" s="45">
        <f t="shared" si="11"/>
        <v>225</v>
      </c>
      <c r="J66" s="45">
        <f t="shared" si="11"/>
        <v>555</v>
      </c>
      <c r="K66" s="46">
        <f t="shared" si="11"/>
        <v>13.74</v>
      </c>
      <c r="L66" s="46">
        <f t="shared" si="11"/>
        <v>1.1040000000000001</v>
      </c>
      <c r="M66" s="46">
        <f t="shared" si="11"/>
        <v>29.009999999999998</v>
      </c>
      <c r="N66" s="46">
        <f t="shared" si="11"/>
        <v>0.33500000000000002</v>
      </c>
    </row>
    <row r="67" spans="1:227" ht="14.25" customHeight="1" x14ac:dyDescent="0.25">
      <c r="A67" s="16"/>
      <c r="B67" s="21" t="s">
        <v>83</v>
      </c>
      <c r="C67" s="23"/>
      <c r="D67" s="17"/>
      <c r="E67" s="17"/>
      <c r="F67" s="17"/>
      <c r="G67" s="18"/>
      <c r="H67" s="18"/>
      <c r="I67" s="18"/>
      <c r="J67" s="18"/>
      <c r="K67" s="19"/>
      <c r="L67" s="19"/>
      <c r="M67" s="19"/>
      <c r="N67" s="19"/>
    </row>
    <row r="68" spans="1:227" ht="17.25" customHeight="1" x14ac:dyDescent="0.25">
      <c r="A68" s="16"/>
      <c r="B68" s="22" t="s">
        <v>20</v>
      </c>
      <c r="C68" s="23"/>
      <c r="D68" s="17"/>
      <c r="E68" s="17"/>
      <c r="F68" s="17"/>
      <c r="G68" s="18"/>
      <c r="H68" s="18"/>
      <c r="I68" s="18"/>
      <c r="J68" s="18"/>
      <c r="K68" s="19"/>
      <c r="L68" s="19"/>
      <c r="M68" s="19"/>
      <c r="N68" s="19"/>
      <c r="HR68" s="31"/>
      <c r="HS68" s="31"/>
    </row>
    <row r="69" spans="1:227" ht="15" x14ac:dyDescent="0.25">
      <c r="A69" s="24" t="s">
        <v>84</v>
      </c>
      <c r="B69" s="25" t="s">
        <v>85</v>
      </c>
      <c r="C69" s="26" t="s">
        <v>86</v>
      </c>
      <c r="D69" s="27">
        <v>7.2</v>
      </c>
      <c r="E69" s="27">
        <v>11</v>
      </c>
      <c r="F69" s="27">
        <v>11.5</v>
      </c>
      <c r="G69" s="28">
        <v>173</v>
      </c>
      <c r="H69" s="28">
        <v>249</v>
      </c>
      <c r="I69" s="28">
        <v>13</v>
      </c>
      <c r="J69" s="28">
        <v>145</v>
      </c>
      <c r="K69" s="29">
        <v>0.4</v>
      </c>
      <c r="L69" s="29">
        <v>0.15</v>
      </c>
      <c r="M69" s="29">
        <v>0</v>
      </c>
      <c r="N69" s="29">
        <v>0</v>
      </c>
      <c r="HR69" s="31"/>
      <c r="HS69" s="31"/>
    </row>
    <row r="70" spans="1:227" ht="15" x14ac:dyDescent="0.25">
      <c r="A70" s="16" t="s">
        <v>87</v>
      </c>
      <c r="B70" s="25" t="s">
        <v>88</v>
      </c>
      <c r="C70" s="23" t="s">
        <v>89</v>
      </c>
      <c r="D70" s="17">
        <v>6.2</v>
      </c>
      <c r="E70" s="17">
        <v>8.5</v>
      </c>
      <c r="F70" s="17">
        <v>31.6</v>
      </c>
      <c r="G70" s="18">
        <v>228</v>
      </c>
      <c r="H70" s="18">
        <v>170</v>
      </c>
      <c r="I70" s="18">
        <v>36</v>
      </c>
      <c r="J70" s="18">
        <v>170</v>
      </c>
      <c r="K70" s="19">
        <v>0.6</v>
      </c>
      <c r="L70" s="19">
        <v>0.1</v>
      </c>
      <c r="M70" s="19">
        <v>1.8</v>
      </c>
      <c r="N70" s="19">
        <v>0.1</v>
      </c>
      <c r="HR70" s="31"/>
      <c r="HS70" s="31"/>
    </row>
    <row r="71" spans="1:227" ht="14.25" customHeight="1" x14ac:dyDescent="0.25">
      <c r="A71" s="16"/>
      <c r="B71" s="39" t="s">
        <v>55</v>
      </c>
      <c r="C71" s="26" t="s">
        <v>38</v>
      </c>
      <c r="D71" s="17">
        <v>2.8</v>
      </c>
      <c r="E71" s="17">
        <v>3.2</v>
      </c>
      <c r="F71" s="17">
        <v>8</v>
      </c>
      <c r="G71" s="18">
        <v>75</v>
      </c>
      <c r="H71" s="18">
        <v>0</v>
      </c>
      <c r="I71" s="18">
        <v>0</v>
      </c>
      <c r="J71" s="18">
        <v>0</v>
      </c>
      <c r="K71" s="19">
        <v>0</v>
      </c>
      <c r="L71" s="19">
        <v>0</v>
      </c>
      <c r="M71" s="19">
        <v>0</v>
      </c>
      <c r="N71" s="19">
        <v>0</v>
      </c>
      <c r="HR71" s="31"/>
      <c r="HS71" s="31"/>
    </row>
    <row r="72" spans="1:227" ht="14.25" customHeight="1" x14ac:dyDescent="0.25">
      <c r="A72" s="16">
        <v>382</v>
      </c>
      <c r="B72" s="30" t="s">
        <v>90</v>
      </c>
      <c r="C72" s="23" t="s">
        <v>44</v>
      </c>
      <c r="D72" s="17">
        <v>3.6</v>
      </c>
      <c r="E72" s="17">
        <v>3</v>
      </c>
      <c r="F72" s="17">
        <v>20.8</v>
      </c>
      <c r="G72" s="18">
        <v>124</v>
      </c>
      <c r="H72" s="18">
        <v>124</v>
      </c>
      <c r="I72" s="18">
        <v>27</v>
      </c>
      <c r="J72" s="18">
        <v>109</v>
      </c>
      <c r="K72" s="19">
        <v>0.8</v>
      </c>
      <c r="L72" s="19">
        <v>0.04</v>
      </c>
      <c r="M72" s="19">
        <v>1.3</v>
      </c>
      <c r="N72" s="19">
        <v>0.02</v>
      </c>
    </row>
    <row r="73" spans="1:227" ht="14.25" customHeight="1" x14ac:dyDescent="0.25">
      <c r="A73" s="16"/>
      <c r="B73" s="30" t="s">
        <v>30</v>
      </c>
      <c r="C73" s="23" t="s">
        <v>91</v>
      </c>
      <c r="D73" s="17">
        <v>1.6</v>
      </c>
      <c r="E73" s="17">
        <v>0.4</v>
      </c>
      <c r="F73" s="17">
        <v>11.44</v>
      </c>
      <c r="G73" s="18">
        <v>56</v>
      </c>
      <c r="H73" s="18">
        <v>8</v>
      </c>
      <c r="I73" s="18">
        <v>0</v>
      </c>
      <c r="J73" s="18">
        <v>0</v>
      </c>
      <c r="K73" s="19">
        <v>0.4</v>
      </c>
      <c r="L73" s="19">
        <v>6.4000000000000001E-2</v>
      </c>
      <c r="M73" s="19">
        <v>0</v>
      </c>
      <c r="N73" s="19">
        <v>0</v>
      </c>
    </row>
    <row r="74" spans="1:227" s="40" customFormat="1" ht="21" customHeight="1" x14ac:dyDescent="0.25">
      <c r="A74" s="16"/>
      <c r="B74" s="42" t="s">
        <v>32</v>
      </c>
      <c r="C74" s="33"/>
      <c r="D74" s="34">
        <f t="shared" ref="D74:N74" si="12">SUM(D69:D73)</f>
        <v>21.400000000000002</v>
      </c>
      <c r="E74" s="34">
        <f t="shared" si="12"/>
        <v>26.099999999999998</v>
      </c>
      <c r="F74" s="34">
        <f t="shared" si="12"/>
        <v>83.34</v>
      </c>
      <c r="G74" s="35">
        <f t="shared" si="12"/>
        <v>656</v>
      </c>
      <c r="H74" s="35">
        <f t="shared" si="12"/>
        <v>551</v>
      </c>
      <c r="I74" s="35">
        <f t="shared" si="12"/>
        <v>76</v>
      </c>
      <c r="J74" s="35">
        <f t="shared" si="12"/>
        <v>424</v>
      </c>
      <c r="K74" s="36">
        <f t="shared" si="12"/>
        <v>2.2000000000000002</v>
      </c>
      <c r="L74" s="36">
        <f t="shared" si="12"/>
        <v>0.35399999999999998</v>
      </c>
      <c r="M74" s="36">
        <f t="shared" si="12"/>
        <v>3.1</v>
      </c>
      <c r="N74" s="36">
        <f t="shared" si="12"/>
        <v>0.12000000000000001</v>
      </c>
      <c r="HR74" s="41"/>
    </row>
    <row r="75" spans="1:227" s="40" customFormat="1" ht="15" x14ac:dyDescent="0.25">
      <c r="A75" s="16"/>
      <c r="B75" s="22" t="s">
        <v>33</v>
      </c>
      <c r="C75" s="23"/>
      <c r="D75" s="17"/>
      <c r="E75" s="17"/>
      <c r="F75" s="17"/>
      <c r="G75" s="18"/>
      <c r="H75" s="18"/>
      <c r="I75" s="18"/>
      <c r="J75" s="18"/>
      <c r="K75" s="19"/>
      <c r="L75" s="19"/>
      <c r="M75" s="19"/>
      <c r="N75" s="19"/>
      <c r="HR75" s="41"/>
    </row>
    <row r="76" spans="1:227" s="40" customFormat="1" ht="27" customHeight="1" x14ac:dyDescent="0.25">
      <c r="A76" s="24">
        <v>112</v>
      </c>
      <c r="B76" s="47" t="s">
        <v>92</v>
      </c>
      <c r="C76" s="26" t="s">
        <v>72</v>
      </c>
      <c r="D76" s="27">
        <v>4.8</v>
      </c>
      <c r="E76" s="27">
        <v>4</v>
      </c>
      <c r="F76" s="27">
        <v>14</v>
      </c>
      <c r="G76" s="28">
        <v>111</v>
      </c>
      <c r="H76" s="28">
        <v>9</v>
      </c>
      <c r="I76" s="28">
        <v>18</v>
      </c>
      <c r="J76" s="28">
        <v>73</v>
      </c>
      <c r="K76" s="29">
        <v>1</v>
      </c>
      <c r="L76" s="29">
        <v>0.1</v>
      </c>
      <c r="M76" s="29">
        <v>5.2</v>
      </c>
      <c r="N76" s="29">
        <v>0</v>
      </c>
      <c r="HR76" s="41"/>
    </row>
    <row r="77" spans="1:227" s="40" customFormat="1" ht="16.5" customHeight="1" x14ac:dyDescent="0.25">
      <c r="A77" s="16" t="s">
        <v>93</v>
      </c>
      <c r="B77" s="20" t="s">
        <v>94</v>
      </c>
      <c r="C77" s="23" t="s">
        <v>95</v>
      </c>
      <c r="D77" s="17">
        <v>8.1</v>
      </c>
      <c r="E77" s="17">
        <v>13.7</v>
      </c>
      <c r="F77" s="17">
        <v>10.3</v>
      </c>
      <c r="G77" s="18">
        <v>197</v>
      </c>
      <c r="H77" s="18">
        <v>38</v>
      </c>
      <c r="I77" s="18">
        <v>12</v>
      </c>
      <c r="J77" s="18">
        <v>61</v>
      </c>
      <c r="K77" s="19">
        <v>1.7</v>
      </c>
      <c r="L77" s="19">
        <v>0.1</v>
      </c>
      <c r="M77" s="19">
        <v>4.7</v>
      </c>
      <c r="N77" s="19">
        <v>1.2999999999999999E-2</v>
      </c>
      <c r="HR77" s="41"/>
    </row>
    <row r="78" spans="1:227" s="40" customFormat="1" ht="16.5" customHeight="1" x14ac:dyDescent="0.25">
      <c r="A78" s="16">
        <v>312</v>
      </c>
      <c r="B78" s="38" t="s">
        <v>96</v>
      </c>
      <c r="C78" s="26" t="s">
        <v>40</v>
      </c>
      <c r="D78" s="27">
        <v>3.1</v>
      </c>
      <c r="E78" s="17">
        <v>5.2</v>
      </c>
      <c r="F78" s="17">
        <v>12.1</v>
      </c>
      <c r="G78" s="18">
        <v>108</v>
      </c>
      <c r="H78" s="18">
        <v>38</v>
      </c>
      <c r="I78" s="18">
        <v>28</v>
      </c>
      <c r="J78" s="18">
        <v>82</v>
      </c>
      <c r="K78" s="19">
        <v>1</v>
      </c>
      <c r="L78" s="19">
        <v>0.1</v>
      </c>
      <c r="M78" s="19">
        <v>5.0999999999999996</v>
      </c>
      <c r="N78" s="19">
        <v>0.1</v>
      </c>
      <c r="HR78" s="41"/>
    </row>
    <row r="79" spans="1:227" s="51" customFormat="1" ht="14.25" customHeight="1" x14ac:dyDescent="0.25">
      <c r="A79" s="52"/>
      <c r="B79" s="53" t="s">
        <v>97</v>
      </c>
      <c r="C79" s="54" t="s">
        <v>98</v>
      </c>
      <c r="D79" s="55">
        <v>0.81</v>
      </c>
      <c r="E79" s="55">
        <v>4.5</v>
      </c>
      <c r="F79" s="55">
        <v>11.9</v>
      </c>
      <c r="G79" s="56">
        <v>92</v>
      </c>
      <c r="H79" s="56">
        <v>0</v>
      </c>
      <c r="I79" s="56">
        <v>0</v>
      </c>
      <c r="J79" s="56">
        <v>0</v>
      </c>
      <c r="K79" s="57">
        <v>0</v>
      </c>
      <c r="L79" s="57">
        <v>0</v>
      </c>
      <c r="M79" s="57">
        <v>0</v>
      </c>
      <c r="N79" s="57">
        <v>0</v>
      </c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8"/>
      <c r="EC79" s="58"/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8"/>
      <c r="EO79" s="58"/>
      <c r="EP79" s="58"/>
      <c r="EQ79" s="58"/>
      <c r="ER79" s="58"/>
      <c r="ES79" s="58"/>
      <c r="ET79" s="58"/>
      <c r="EU79" s="58"/>
      <c r="EV79" s="58"/>
      <c r="EW79" s="58"/>
      <c r="EX79" s="58"/>
      <c r="EY79" s="58"/>
      <c r="EZ79" s="58"/>
      <c r="FA79" s="58"/>
      <c r="FB79" s="58"/>
      <c r="FC79" s="58"/>
      <c r="FD79" s="58"/>
      <c r="FE79" s="58"/>
      <c r="FF79" s="58"/>
      <c r="FG79" s="58"/>
      <c r="FH79" s="58"/>
      <c r="FI79" s="58"/>
      <c r="FJ79" s="58"/>
      <c r="FK79" s="58"/>
      <c r="FL79" s="58"/>
      <c r="FM79" s="58"/>
      <c r="FN79" s="58"/>
      <c r="FO79" s="58"/>
      <c r="FP79" s="58"/>
      <c r="FQ79" s="58"/>
      <c r="FR79" s="58"/>
      <c r="FS79" s="58"/>
      <c r="FT79" s="58"/>
      <c r="FU79" s="58"/>
      <c r="FV79" s="58"/>
      <c r="FW79" s="58"/>
      <c r="FX79" s="58"/>
      <c r="FY79" s="58"/>
      <c r="FZ79" s="58"/>
      <c r="GA79" s="58"/>
      <c r="GB79" s="58"/>
      <c r="GC79" s="58"/>
      <c r="GD79" s="58"/>
      <c r="GE79" s="58"/>
      <c r="GF79" s="58"/>
      <c r="GG79" s="58"/>
      <c r="GH79" s="58"/>
      <c r="GI79" s="58"/>
      <c r="GJ79" s="58"/>
      <c r="GK79" s="58"/>
      <c r="GL79" s="58"/>
      <c r="GM79" s="58"/>
      <c r="GN79" s="58"/>
      <c r="GO79" s="58"/>
      <c r="GP79" s="58"/>
      <c r="GQ79" s="58"/>
      <c r="GR79" s="58"/>
      <c r="GS79" s="58"/>
      <c r="GT79" s="58"/>
      <c r="GU79" s="58"/>
      <c r="GV79" s="58"/>
      <c r="GW79" s="58"/>
      <c r="GX79" s="58"/>
      <c r="GY79" s="58"/>
      <c r="GZ79" s="58"/>
      <c r="HA79" s="58"/>
      <c r="HB79" s="58"/>
      <c r="HC79" s="58"/>
      <c r="HD79" s="58"/>
      <c r="HE79" s="58"/>
      <c r="HF79" s="58"/>
      <c r="HG79" s="58"/>
      <c r="HH79" s="58"/>
      <c r="HI79" s="58"/>
      <c r="HJ79" s="58"/>
      <c r="HK79" s="58"/>
      <c r="HL79" s="58"/>
      <c r="HM79" s="58"/>
      <c r="HN79" s="58"/>
      <c r="HO79" s="58"/>
      <c r="HP79" s="58"/>
      <c r="HQ79" s="58"/>
    </row>
    <row r="80" spans="1:227" ht="16.5" customHeight="1" x14ac:dyDescent="0.25">
      <c r="A80" s="24">
        <v>376</v>
      </c>
      <c r="B80" s="39" t="s">
        <v>99</v>
      </c>
      <c r="C80" s="26" t="s">
        <v>44</v>
      </c>
      <c r="D80" s="27">
        <v>0.2</v>
      </c>
      <c r="E80" s="27">
        <v>0.1</v>
      </c>
      <c r="F80" s="27">
        <v>10.1</v>
      </c>
      <c r="G80" s="28">
        <v>41</v>
      </c>
      <c r="H80" s="28">
        <v>5</v>
      </c>
      <c r="I80" s="28">
        <v>4</v>
      </c>
      <c r="J80" s="28">
        <v>8</v>
      </c>
      <c r="K80" s="29">
        <v>0.85</v>
      </c>
      <c r="L80" s="29">
        <v>0</v>
      </c>
      <c r="M80" s="29">
        <v>0.1</v>
      </c>
      <c r="N80" s="29">
        <v>0</v>
      </c>
    </row>
    <row r="81" spans="1:226" ht="25.5" x14ac:dyDescent="0.25">
      <c r="A81" s="16"/>
      <c r="B81" s="30" t="s">
        <v>45</v>
      </c>
      <c r="C81" s="23" t="s">
        <v>46</v>
      </c>
      <c r="D81" s="17">
        <v>3.8</v>
      </c>
      <c r="E81" s="17">
        <v>0.8</v>
      </c>
      <c r="F81" s="17">
        <v>25.1</v>
      </c>
      <c r="G81" s="18">
        <v>123</v>
      </c>
      <c r="H81" s="18">
        <v>28</v>
      </c>
      <c r="I81" s="18">
        <v>0</v>
      </c>
      <c r="J81" s="18">
        <v>0</v>
      </c>
      <c r="K81" s="19">
        <v>1.48</v>
      </c>
      <c r="L81" s="19">
        <v>0.17</v>
      </c>
      <c r="M81" s="19">
        <v>0</v>
      </c>
      <c r="N81" s="19">
        <v>0</v>
      </c>
    </row>
    <row r="82" spans="1:226" ht="14.25" customHeight="1" x14ac:dyDescent="0.25">
      <c r="A82" s="24"/>
      <c r="B82" s="32" t="s">
        <v>32</v>
      </c>
      <c r="C82" s="33"/>
      <c r="D82" s="59">
        <f t="shared" ref="D82:N82" si="13">SUM(D76:D81)</f>
        <v>20.81</v>
      </c>
      <c r="E82" s="59">
        <f t="shared" si="13"/>
        <v>28.3</v>
      </c>
      <c r="F82" s="59">
        <f t="shared" si="13"/>
        <v>83.5</v>
      </c>
      <c r="G82" s="60">
        <f t="shared" si="13"/>
        <v>672</v>
      </c>
      <c r="H82" s="60">
        <f t="shared" si="13"/>
        <v>118</v>
      </c>
      <c r="I82" s="60">
        <f t="shared" si="13"/>
        <v>62</v>
      </c>
      <c r="J82" s="60">
        <f t="shared" si="13"/>
        <v>224</v>
      </c>
      <c r="K82" s="61">
        <f t="shared" si="13"/>
        <v>6.0299999999999994</v>
      </c>
      <c r="L82" s="61">
        <f t="shared" si="13"/>
        <v>0.47000000000000008</v>
      </c>
      <c r="M82" s="61">
        <f t="shared" si="13"/>
        <v>15.1</v>
      </c>
      <c r="N82" s="61">
        <f t="shared" si="13"/>
        <v>0.113</v>
      </c>
    </row>
    <row r="83" spans="1:226" ht="17.25" customHeight="1" x14ac:dyDescent="0.25">
      <c r="A83" s="16"/>
      <c r="B83" s="22" t="s">
        <v>47</v>
      </c>
      <c r="C83" s="23"/>
      <c r="D83" s="17"/>
      <c r="E83" s="17"/>
      <c r="F83" s="17"/>
      <c r="G83" s="18"/>
      <c r="H83" s="18"/>
      <c r="I83" s="18"/>
      <c r="J83" s="18"/>
      <c r="K83" s="19"/>
      <c r="L83" s="19"/>
      <c r="M83" s="19"/>
      <c r="N83" s="19"/>
    </row>
    <row r="84" spans="1:226" ht="15" x14ac:dyDescent="0.25">
      <c r="A84" s="24"/>
      <c r="B84" s="25" t="s">
        <v>100</v>
      </c>
      <c r="C84" s="26" t="s">
        <v>44</v>
      </c>
      <c r="D84" s="17">
        <v>2</v>
      </c>
      <c r="E84" s="17">
        <v>1</v>
      </c>
      <c r="F84" s="17">
        <v>22</v>
      </c>
      <c r="G84" s="18">
        <v>100</v>
      </c>
      <c r="H84" s="18">
        <v>0</v>
      </c>
      <c r="I84" s="18">
        <v>0</v>
      </c>
      <c r="J84" s="18">
        <v>0</v>
      </c>
      <c r="K84" s="19">
        <v>0</v>
      </c>
      <c r="L84" s="19">
        <v>0</v>
      </c>
      <c r="M84" s="19">
        <v>0</v>
      </c>
      <c r="N84" s="19">
        <v>0</v>
      </c>
    </row>
    <row r="85" spans="1:226" ht="15" x14ac:dyDescent="0.25">
      <c r="A85" s="24" t="s">
        <v>101</v>
      </c>
      <c r="B85" s="39" t="s">
        <v>102</v>
      </c>
      <c r="C85" s="26" t="s">
        <v>103</v>
      </c>
      <c r="D85" s="27">
        <v>5.7</v>
      </c>
      <c r="E85" s="17">
        <v>7.1</v>
      </c>
      <c r="F85" s="17">
        <v>27.7</v>
      </c>
      <c r="G85" s="18">
        <v>197</v>
      </c>
      <c r="H85" s="18">
        <v>25</v>
      </c>
      <c r="I85" s="18">
        <v>8</v>
      </c>
      <c r="J85" s="18">
        <v>42</v>
      </c>
      <c r="K85" s="19">
        <v>0.4</v>
      </c>
      <c r="L85" s="19">
        <v>0.05</v>
      </c>
      <c r="M85" s="19">
        <v>0.05</v>
      </c>
      <c r="N85" s="19">
        <v>7.0000000000000001E-3</v>
      </c>
    </row>
    <row r="86" spans="1:226" ht="14.25" customHeight="1" x14ac:dyDescent="0.25">
      <c r="A86" s="16"/>
      <c r="B86" s="42" t="s">
        <v>32</v>
      </c>
      <c r="C86" s="33"/>
      <c r="D86" s="34">
        <f t="shared" ref="D86:N86" si="14">SUM(D84:D85)</f>
        <v>7.7</v>
      </c>
      <c r="E86" s="34">
        <f t="shared" si="14"/>
        <v>8.1</v>
      </c>
      <c r="F86" s="34">
        <f t="shared" si="14"/>
        <v>49.7</v>
      </c>
      <c r="G86" s="35">
        <f t="shared" si="14"/>
        <v>297</v>
      </c>
      <c r="H86" s="35">
        <f t="shared" si="14"/>
        <v>25</v>
      </c>
      <c r="I86" s="35">
        <f t="shared" si="14"/>
        <v>8</v>
      </c>
      <c r="J86" s="35">
        <f t="shared" si="14"/>
        <v>42</v>
      </c>
      <c r="K86" s="36">
        <f t="shared" si="14"/>
        <v>0.4</v>
      </c>
      <c r="L86" s="36">
        <f t="shared" si="14"/>
        <v>0.05</v>
      </c>
      <c r="M86" s="36">
        <f t="shared" si="14"/>
        <v>0.05</v>
      </c>
      <c r="N86" s="36">
        <f t="shared" si="14"/>
        <v>7.0000000000000001E-3</v>
      </c>
    </row>
    <row r="87" spans="1:226" ht="14.25" customHeight="1" x14ac:dyDescent="0.25">
      <c r="A87" s="16"/>
      <c r="B87" s="49" t="s">
        <v>51</v>
      </c>
      <c r="C87" s="44"/>
      <c r="D87" s="44">
        <f t="shared" ref="D87:N87" si="15">D74+D82+D86</f>
        <v>49.910000000000004</v>
      </c>
      <c r="E87" s="44">
        <f t="shared" si="15"/>
        <v>62.5</v>
      </c>
      <c r="F87" s="44">
        <f t="shared" si="15"/>
        <v>216.54000000000002</v>
      </c>
      <c r="G87" s="45">
        <f t="shared" si="15"/>
        <v>1625</v>
      </c>
      <c r="H87" s="45">
        <f t="shared" si="15"/>
        <v>694</v>
      </c>
      <c r="I87" s="45">
        <f t="shared" si="15"/>
        <v>146</v>
      </c>
      <c r="J87" s="45">
        <f t="shared" si="15"/>
        <v>690</v>
      </c>
      <c r="K87" s="46">
        <f t="shared" si="15"/>
        <v>8.6300000000000008</v>
      </c>
      <c r="L87" s="46">
        <f t="shared" si="15"/>
        <v>0.87400000000000011</v>
      </c>
      <c r="M87" s="46">
        <f t="shared" si="15"/>
        <v>18.25</v>
      </c>
      <c r="N87" s="46">
        <f t="shared" si="15"/>
        <v>0.24000000000000002</v>
      </c>
    </row>
    <row r="88" spans="1:226" ht="14.25" customHeight="1" x14ac:dyDescent="0.25">
      <c r="A88" s="16"/>
      <c r="B88" s="21" t="s">
        <v>104</v>
      </c>
      <c r="C88" s="23"/>
      <c r="D88" s="17"/>
      <c r="E88" s="17"/>
      <c r="F88" s="17"/>
      <c r="G88" s="18"/>
      <c r="H88" s="18"/>
      <c r="I88" s="18"/>
      <c r="J88" s="18"/>
      <c r="K88" s="19"/>
      <c r="L88" s="19"/>
      <c r="M88" s="19"/>
      <c r="N88" s="19"/>
    </row>
    <row r="89" spans="1:226" s="40" customFormat="1" ht="14.25" customHeight="1" x14ac:dyDescent="0.25">
      <c r="A89" s="16"/>
      <c r="B89" s="22" t="s">
        <v>20</v>
      </c>
      <c r="C89" s="23"/>
      <c r="D89" s="17"/>
      <c r="E89" s="17"/>
      <c r="F89" s="17"/>
      <c r="G89" s="18"/>
      <c r="H89" s="18"/>
      <c r="I89" s="18"/>
      <c r="J89" s="18"/>
      <c r="K89" s="19"/>
      <c r="L89" s="19"/>
      <c r="M89" s="19"/>
      <c r="N89" s="19"/>
      <c r="HR89" s="41"/>
    </row>
    <row r="90" spans="1:226" s="40" customFormat="1" ht="14.25" customHeight="1" x14ac:dyDescent="0.25">
      <c r="A90" s="16" t="s">
        <v>105</v>
      </c>
      <c r="B90" s="30" t="s">
        <v>106</v>
      </c>
      <c r="C90" s="62">
        <v>90</v>
      </c>
      <c r="D90" s="17">
        <v>14.6</v>
      </c>
      <c r="E90" s="17">
        <v>7.9</v>
      </c>
      <c r="F90" s="17">
        <v>5.2</v>
      </c>
      <c r="G90" s="18">
        <v>156</v>
      </c>
      <c r="H90" s="18">
        <v>8</v>
      </c>
      <c r="I90" s="18">
        <v>20</v>
      </c>
      <c r="J90" s="18">
        <v>91</v>
      </c>
      <c r="K90" s="19">
        <v>0.9</v>
      </c>
      <c r="L90" s="19">
        <v>0.1</v>
      </c>
      <c r="M90" s="19">
        <v>0.45</v>
      </c>
      <c r="N90" s="19">
        <v>0.03</v>
      </c>
      <c r="HR90" s="41"/>
    </row>
    <row r="91" spans="1:226" s="40" customFormat="1" ht="14.25" customHeight="1" x14ac:dyDescent="0.25">
      <c r="A91" s="16">
        <v>304</v>
      </c>
      <c r="B91" s="25" t="s">
        <v>107</v>
      </c>
      <c r="C91" s="23" t="s">
        <v>40</v>
      </c>
      <c r="D91" s="17">
        <v>3.7</v>
      </c>
      <c r="E91" s="17">
        <v>6.3</v>
      </c>
      <c r="F91" s="17">
        <v>28.5</v>
      </c>
      <c r="G91" s="18">
        <v>185</v>
      </c>
      <c r="H91" s="18">
        <v>1</v>
      </c>
      <c r="I91" s="18">
        <v>19</v>
      </c>
      <c r="J91" s="18">
        <v>62</v>
      </c>
      <c r="K91" s="19">
        <v>0.52</v>
      </c>
      <c r="L91" s="19">
        <v>0.03</v>
      </c>
      <c r="M91" s="19">
        <v>0</v>
      </c>
      <c r="N91" s="19">
        <v>0.03</v>
      </c>
      <c r="HR91" s="41"/>
    </row>
    <row r="92" spans="1:226" s="40" customFormat="1" ht="14.25" customHeight="1" x14ac:dyDescent="0.25">
      <c r="A92" s="16">
        <v>71</v>
      </c>
      <c r="B92" s="38" t="s">
        <v>75</v>
      </c>
      <c r="C92" s="26" t="s">
        <v>76</v>
      </c>
      <c r="D92" s="27">
        <v>0.5</v>
      </c>
      <c r="E92" s="27">
        <v>0</v>
      </c>
      <c r="F92" s="17">
        <v>1.5</v>
      </c>
      <c r="G92" s="18">
        <v>8</v>
      </c>
      <c r="H92" s="18">
        <v>14</v>
      </c>
      <c r="I92" s="18">
        <v>8</v>
      </c>
      <c r="J92" s="18">
        <v>25</v>
      </c>
      <c r="K92" s="19">
        <v>0.36</v>
      </c>
      <c r="L92" s="19">
        <v>0.02</v>
      </c>
      <c r="M92" s="19">
        <v>6</v>
      </c>
      <c r="N92" s="19">
        <v>0</v>
      </c>
      <c r="HR92" s="41"/>
    </row>
    <row r="93" spans="1:226" s="40" customFormat="1" ht="14.25" customHeight="1" x14ac:dyDescent="0.25">
      <c r="A93" s="24"/>
      <c r="B93" s="25" t="s">
        <v>108</v>
      </c>
      <c r="C93" s="26" t="s">
        <v>109</v>
      </c>
      <c r="D93" s="17">
        <v>0</v>
      </c>
      <c r="E93" s="17">
        <v>0</v>
      </c>
      <c r="F93" s="17">
        <v>13.8</v>
      </c>
      <c r="G93" s="18">
        <v>55</v>
      </c>
      <c r="H93" s="18">
        <v>0</v>
      </c>
      <c r="I93" s="18">
        <v>0</v>
      </c>
      <c r="J93" s="18">
        <v>0</v>
      </c>
      <c r="K93" s="19">
        <v>0</v>
      </c>
      <c r="L93" s="19">
        <v>0</v>
      </c>
      <c r="M93" s="19">
        <v>0</v>
      </c>
      <c r="N93" s="19">
        <v>0</v>
      </c>
      <c r="HR93" s="41"/>
    </row>
    <row r="94" spans="1:226" ht="14.25" customHeight="1" x14ac:dyDescent="0.25">
      <c r="A94" s="63">
        <v>377</v>
      </c>
      <c r="B94" s="64" t="s">
        <v>28</v>
      </c>
      <c r="C94" s="65" t="s">
        <v>110</v>
      </c>
      <c r="D94" s="66">
        <v>0.30000000000000004</v>
      </c>
      <c r="E94" s="66">
        <v>0.1</v>
      </c>
      <c r="F94" s="66">
        <v>10.5</v>
      </c>
      <c r="G94" s="67">
        <v>44</v>
      </c>
      <c r="H94" s="67">
        <v>11</v>
      </c>
      <c r="I94" s="67">
        <v>6</v>
      </c>
      <c r="J94" s="67">
        <v>11</v>
      </c>
      <c r="K94" s="68">
        <v>0.94</v>
      </c>
      <c r="L94" s="68">
        <v>0.01</v>
      </c>
      <c r="M94" s="68">
        <v>6.1</v>
      </c>
      <c r="N94" s="68">
        <v>0</v>
      </c>
    </row>
    <row r="95" spans="1:226" ht="14.25" customHeight="1" x14ac:dyDescent="0.25">
      <c r="A95" s="16"/>
      <c r="B95" s="30" t="s">
        <v>30</v>
      </c>
      <c r="C95" s="23" t="s">
        <v>31</v>
      </c>
      <c r="D95" s="17">
        <v>2</v>
      </c>
      <c r="E95" s="17">
        <v>0.5</v>
      </c>
      <c r="F95" s="17">
        <v>14.3</v>
      </c>
      <c r="G95" s="18">
        <v>70</v>
      </c>
      <c r="H95" s="18">
        <v>10</v>
      </c>
      <c r="I95" s="18">
        <v>0</v>
      </c>
      <c r="J95" s="18">
        <v>0</v>
      </c>
      <c r="K95" s="19">
        <v>0.5</v>
      </c>
      <c r="L95" s="19">
        <v>0.08</v>
      </c>
      <c r="M95" s="19">
        <v>0</v>
      </c>
      <c r="N95" s="19">
        <v>0</v>
      </c>
    </row>
    <row r="96" spans="1:226" ht="14.25" customHeight="1" x14ac:dyDescent="0.25">
      <c r="A96" s="16"/>
      <c r="B96" s="42" t="s">
        <v>32</v>
      </c>
      <c r="C96" s="33"/>
      <c r="D96" s="34">
        <f t="shared" ref="D96:N96" si="16">SUM(D90:D95)</f>
        <v>21.1</v>
      </c>
      <c r="E96" s="34">
        <f t="shared" si="16"/>
        <v>14.799999999999999</v>
      </c>
      <c r="F96" s="34">
        <f t="shared" si="16"/>
        <v>73.8</v>
      </c>
      <c r="G96" s="35">
        <f t="shared" si="16"/>
        <v>518</v>
      </c>
      <c r="H96" s="35">
        <f t="shared" si="16"/>
        <v>44</v>
      </c>
      <c r="I96" s="35">
        <f t="shared" si="16"/>
        <v>53</v>
      </c>
      <c r="J96" s="35">
        <f t="shared" si="16"/>
        <v>189</v>
      </c>
      <c r="K96" s="36">
        <f t="shared" si="16"/>
        <v>3.2199999999999998</v>
      </c>
      <c r="L96" s="36">
        <f t="shared" si="16"/>
        <v>0.24</v>
      </c>
      <c r="M96" s="36">
        <f t="shared" si="16"/>
        <v>12.55</v>
      </c>
      <c r="N96" s="36">
        <f t="shared" si="16"/>
        <v>0.06</v>
      </c>
    </row>
    <row r="97" spans="1:227" ht="16.5" customHeight="1" x14ac:dyDescent="0.25">
      <c r="A97" s="16"/>
      <c r="B97" s="22" t="s">
        <v>33</v>
      </c>
      <c r="C97" s="23"/>
      <c r="D97" s="17"/>
      <c r="E97" s="17"/>
      <c r="F97" s="17"/>
      <c r="G97" s="18"/>
      <c r="H97" s="18"/>
      <c r="I97" s="18"/>
      <c r="J97" s="18"/>
      <c r="K97" s="19"/>
      <c r="L97" s="19"/>
      <c r="M97" s="19"/>
      <c r="N97" s="19"/>
    </row>
    <row r="98" spans="1:227" ht="14.25" customHeight="1" x14ac:dyDescent="0.25">
      <c r="A98" s="24" t="s">
        <v>111</v>
      </c>
      <c r="B98" s="38" t="s">
        <v>112</v>
      </c>
      <c r="C98" s="26" t="s">
        <v>113</v>
      </c>
      <c r="D98" s="27">
        <v>6.8</v>
      </c>
      <c r="E98" s="27">
        <v>6.2</v>
      </c>
      <c r="F98" s="27">
        <v>7</v>
      </c>
      <c r="G98" s="28">
        <v>112</v>
      </c>
      <c r="H98" s="28">
        <v>20</v>
      </c>
      <c r="I98" s="28">
        <v>32</v>
      </c>
      <c r="J98" s="28">
        <v>99</v>
      </c>
      <c r="K98" s="29">
        <v>1.2</v>
      </c>
      <c r="L98" s="29">
        <v>0.1</v>
      </c>
      <c r="M98" s="29">
        <v>5.3</v>
      </c>
      <c r="N98" s="29">
        <v>0</v>
      </c>
      <c r="HR98" s="31"/>
      <c r="HS98" s="31"/>
    </row>
    <row r="99" spans="1:227" ht="16.5" customHeight="1" x14ac:dyDescent="0.25">
      <c r="A99" s="16">
        <v>285</v>
      </c>
      <c r="B99" s="30" t="s">
        <v>114</v>
      </c>
      <c r="C99" s="23" t="s">
        <v>44</v>
      </c>
      <c r="D99" s="17">
        <v>21</v>
      </c>
      <c r="E99" s="17">
        <v>17.100000000000001</v>
      </c>
      <c r="F99" s="17">
        <v>39.6</v>
      </c>
      <c r="G99" s="18">
        <v>397</v>
      </c>
      <c r="H99" s="18">
        <v>19</v>
      </c>
      <c r="I99" s="18">
        <v>21</v>
      </c>
      <c r="J99" s="18">
        <v>122</v>
      </c>
      <c r="K99" s="19">
        <v>1.8</v>
      </c>
      <c r="L99" s="19">
        <v>0.2</v>
      </c>
      <c r="M99" s="19">
        <v>0</v>
      </c>
      <c r="N99" s="19">
        <v>0</v>
      </c>
    </row>
    <row r="100" spans="1:227" ht="14.25" customHeight="1" x14ac:dyDescent="0.25">
      <c r="A100" s="24">
        <v>71</v>
      </c>
      <c r="B100" s="25" t="s">
        <v>41</v>
      </c>
      <c r="C100" s="26" t="s">
        <v>76</v>
      </c>
      <c r="D100" s="27">
        <v>0.7</v>
      </c>
      <c r="E100" s="27">
        <v>0.1</v>
      </c>
      <c r="F100" s="27">
        <v>2.2999999999999998</v>
      </c>
      <c r="G100" s="28">
        <v>13</v>
      </c>
      <c r="H100" s="28">
        <v>8</v>
      </c>
      <c r="I100" s="28">
        <v>12</v>
      </c>
      <c r="J100" s="28">
        <v>16</v>
      </c>
      <c r="K100" s="29">
        <v>0.54</v>
      </c>
      <c r="L100" s="29">
        <v>0.04</v>
      </c>
      <c r="M100" s="29">
        <v>15</v>
      </c>
      <c r="N100" s="29">
        <v>0</v>
      </c>
      <c r="HR100" s="31"/>
      <c r="HS100" s="31"/>
    </row>
    <row r="101" spans="1:227" ht="14.25" customHeight="1" x14ac:dyDescent="0.25">
      <c r="A101" s="16">
        <v>348</v>
      </c>
      <c r="B101" s="47" t="s">
        <v>63</v>
      </c>
      <c r="C101" s="23" t="s">
        <v>44</v>
      </c>
      <c r="D101" s="17">
        <v>1</v>
      </c>
      <c r="E101" s="17">
        <v>0</v>
      </c>
      <c r="F101" s="17">
        <v>13.2</v>
      </c>
      <c r="G101" s="18">
        <v>86</v>
      </c>
      <c r="H101" s="18">
        <v>33</v>
      </c>
      <c r="I101" s="18">
        <v>21</v>
      </c>
      <c r="J101" s="18">
        <v>29</v>
      </c>
      <c r="K101" s="19">
        <v>0.69</v>
      </c>
      <c r="L101" s="19">
        <v>0.02</v>
      </c>
      <c r="M101" s="19">
        <v>0.89</v>
      </c>
      <c r="N101" s="19">
        <v>0</v>
      </c>
    </row>
    <row r="102" spans="1:227" ht="25.5" x14ac:dyDescent="0.25">
      <c r="A102" s="16"/>
      <c r="B102" s="30" t="s">
        <v>45</v>
      </c>
      <c r="C102" s="23" t="s">
        <v>46</v>
      </c>
      <c r="D102" s="17">
        <v>3.8</v>
      </c>
      <c r="E102" s="17">
        <v>0.8</v>
      </c>
      <c r="F102" s="17">
        <v>25.1</v>
      </c>
      <c r="G102" s="18">
        <v>123</v>
      </c>
      <c r="H102" s="18">
        <v>28</v>
      </c>
      <c r="I102" s="18">
        <v>0</v>
      </c>
      <c r="J102" s="18">
        <v>0</v>
      </c>
      <c r="K102" s="19">
        <v>1.48</v>
      </c>
      <c r="L102" s="19">
        <v>0.17</v>
      </c>
      <c r="M102" s="19">
        <v>0</v>
      </c>
      <c r="N102" s="19">
        <v>0</v>
      </c>
    </row>
    <row r="103" spans="1:227" ht="14.25" customHeight="1" x14ac:dyDescent="0.25">
      <c r="A103" s="16"/>
      <c r="B103" s="42" t="s">
        <v>32</v>
      </c>
      <c r="C103" s="33"/>
      <c r="D103" s="34">
        <f t="shared" ref="D103:N103" si="17">SUM(D98:D102)</f>
        <v>33.299999999999997</v>
      </c>
      <c r="E103" s="34">
        <f t="shared" si="17"/>
        <v>24.200000000000003</v>
      </c>
      <c r="F103" s="34">
        <f t="shared" si="17"/>
        <v>87.199999999999989</v>
      </c>
      <c r="G103" s="35">
        <f t="shared" si="17"/>
        <v>731</v>
      </c>
      <c r="H103" s="35">
        <f t="shared" si="17"/>
        <v>108</v>
      </c>
      <c r="I103" s="35">
        <f t="shared" si="17"/>
        <v>86</v>
      </c>
      <c r="J103" s="35">
        <f t="shared" si="17"/>
        <v>266</v>
      </c>
      <c r="K103" s="36">
        <f t="shared" si="17"/>
        <v>5.7100000000000009</v>
      </c>
      <c r="L103" s="36">
        <f t="shared" si="17"/>
        <v>0.53</v>
      </c>
      <c r="M103" s="36">
        <f t="shared" si="17"/>
        <v>21.19</v>
      </c>
      <c r="N103" s="36">
        <f t="shared" si="17"/>
        <v>0</v>
      </c>
    </row>
    <row r="104" spans="1:227" ht="14.25" customHeight="1" x14ac:dyDescent="0.25">
      <c r="A104" s="16"/>
      <c r="B104" s="22" t="s">
        <v>47</v>
      </c>
      <c r="C104" s="23"/>
      <c r="D104" s="17"/>
      <c r="E104" s="17"/>
      <c r="F104" s="17"/>
      <c r="G104" s="18"/>
      <c r="H104" s="18"/>
      <c r="I104" s="18"/>
      <c r="J104" s="18"/>
      <c r="K104" s="19"/>
      <c r="L104" s="19"/>
      <c r="M104" s="19"/>
      <c r="N104" s="19"/>
    </row>
    <row r="105" spans="1:227" ht="14.25" customHeight="1" x14ac:dyDescent="0.25">
      <c r="A105" s="24">
        <v>386</v>
      </c>
      <c r="B105" s="25" t="s">
        <v>115</v>
      </c>
      <c r="C105" s="26" t="s">
        <v>44</v>
      </c>
      <c r="D105" s="27">
        <v>3</v>
      </c>
      <c r="E105" s="27">
        <v>2.8</v>
      </c>
      <c r="F105" s="27">
        <v>9.5</v>
      </c>
      <c r="G105" s="28">
        <v>75</v>
      </c>
      <c r="H105" s="28">
        <v>238</v>
      </c>
      <c r="I105" s="28">
        <v>28</v>
      </c>
      <c r="J105" s="28">
        <v>182</v>
      </c>
      <c r="K105" s="29">
        <v>0.2</v>
      </c>
      <c r="L105" s="29">
        <v>0.06</v>
      </c>
      <c r="M105" s="29">
        <v>1.2</v>
      </c>
      <c r="N105" s="29">
        <v>0.04</v>
      </c>
    </row>
    <row r="106" spans="1:227" ht="17.25" customHeight="1" x14ac:dyDescent="0.25">
      <c r="A106" s="16" t="s">
        <v>116</v>
      </c>
      <c r="B106" s="25" t="s">
        <v>117</v>
      </c>
      <c r="C106" s="26" t="s">
        <v>118</v>
      </c>
      <c r="D106" s="27">
        <v>5.3</v>
      </c>
      <c r="E106" s="27">
        <v>8</v>
      </c>
      <c r="F106" s="27">
        <v>38.799999999999997</v>
      </c>
      <c r="G106" s="28">
        <v>248</v>
      </c>
      <c r="H106" s="28">
        <v>8</v>
      </c>
      <c r="I106" s="28">
        <v>8</v>
      </c>
      <c r="J106" s="28">
        <v>41</v>
      </c>
      <c r="K106" s="29">
        <v>0.64</v>
      </c>
      <c r="L106" s="29">
        <v>0.06</v>
      </c>
      <c r="M106" s="29">
        <v>0</v>
      </c>
      <c r="N106" s="29">
        <v>0</v>
      </c>
      <c r="HR106" s="31"/>
      <c r="HS106" s="31"/>
    </row>
    <row r="107" spans="1:227" ht="14.25" customHeight="1" x14ac:dyDescent="0.25">
      <c r="A107" s="16"/>
      <c r="B107" s="42" t="s">
        <v>32</v>
      </c>
      <c r="C107" s="33"/>
      <c r="D107" s="34">
        <f t="shared" ref="D107:N107" si="18">SUM(D105:D106)</f>
        <v>8.3000000000000007</v>
      </c>
      <c r="E107" s="34">
        <f t="shared" si="18"/>
        <v>10.8</v>
      </c>
      <c r="F107" s="34">
        <f t="shared" si="18"/>
        <v>48.3</v>
      </c>
      <c r="G107" s="35">
        <f t="shared" si="18"/>
        <v>323</v>
      </c>
      <c r="H107" s="35">
        <f t="shared" si="18"/>
        <v>246</v>
      </c>
      <c r="I107" s="35">
        <f t="shared" si="18"/>
        <v>36</v>
      </c>
      <c r="J107" s="35">
        <f t="shared" si="18"/>
        <v>223</v>
      </c>
      <c r="K107" s="36">
        <f t="shared" si="18"/>
        <v>0.84000000000000008</v>
      </c>
      <c r="L107" s="36">
        <f t="shared" si="18"/>
        <v>0.12</v>
      </c>
      <c r="M107" s="36">
        <f t="shared" si="18"/>
        <v>1.2</v>
      </c>
      <c r="N107" s="36">
        <f t="shared" si="18"/>
        <v>0.04</v>
      </c>
    </row>
    <row r="108" spans="1:227" ht="14.25" customHeight="1" x14ac:dyDescent="0.25">
      <c r="A108" s="16"/>
      <c r="B108" s="49" t="s">
        <v>51</v>
      </c>
      <c r="C108" s="44"/>
      <c r="D108" s="44">
        <f t="shared" ref="D108:N108" si="19">D96+D103+D107</f>
        <v>62.7</v>
      </c>
      <c r="E108" s="44">
        <f t="shared" si="19"/>
        <v>49.8</v>
      </c>
      <c r="F108" s="44">
        <f t="shared" si="19"/>
        <v>209.3</v>
      </c>
      <c r="G108" s="45">
        <f t="shared" si="19"/>
        <v>1572</v>
      </c>
      <c r="H108" s="45">
        <f t="shared" si="19"/>
        <v>398</v>
      </c>
      <c r="I108" s="45">
        <f t="shared" si="19"/>
        <v>175</v>
      </c>
      <c r="J108" s="45">
        <f t="shared" si="19"/>
        <v>678</v>
      </c>
      <c r="K108" s="46">
        <f t="shared" si="19"/>
        <v>9.77</v>
      </c>
      <c r="L108" s="46">
        <f t="shared" si="19"/>
        <v>0.89</v>
      </c>
      <c r="M108" s="46">
        <f t="shared" si="19"/>
        <v>34.940000000000005</v>
      </c>
      <c r="N108" s="46">
        <f t="shared" si="19"/>
        <v>0.1</v>
      </c>
    </row>
    <row r="109" spans="1:227" ht="14.25" customHeight="1" x14ac:dyDescent="0.25">
      <c r="A109" s="16"/>
      <c r="B109" s="69" t="s">
        <v>119</v>
      </c>
      <c r="C109" s="23"/>
      <c r="D109" s="17"/>
      <c r="E109" s="17"/>
      <c r="F109" s="17"/>
      <c r="G109" s="18"/>
      <c r="H109" s="18"/>
      <c r="I109" s="18"/>
      <c r="J109" s="18"/>
      <c r="K109" s="19"/>
      <c r="L109" s="19"/>
      <c r="M109" s="19"/>
      <c r="N109" s="19"/>
    </row>
    <row r="110" spans="1:227" ht="14.25" customHeight="1" x14ac:dyDescent="0.25">
      <c r="A110" s="16"/>
      <c r="B110" s="21" t="s">
        <v>19</v>
      </c>
      <c r="C110" s="23"/>
      <c r="D110" s="17"/>
      <c r="E110" s="17"/>
      <c r="F110" s="17"/>
      <c r="G110" s="18"/>
      <c r="H110" s="18"/>
      <c r="I110" s="18"/>
      <c r="J110" s="18"/>
      <c r="K110" s="19"/>
      <c r="L110" s="19"/>
      <c r="M110" s="19"/>
      <c r="N110" s="19"/>
    </row>
    <row r="111" spans="1:227" ht="14.25" customHeight="1" x14ac:dyDescent="0.25">
      <c r="A111" s="16"/>
      <c r="B111" s="22" t="s">
        <v>20</v>
      </c>
      <c r="C111" s="23"/>
      <c r="D111" s="17"/>
      <c r="E111" s="17"/>
      <c r="F111" s="17"/>
      <c r="G111" s="18"/>
      <c r="H111" s="18"/>
      <c r="I111" s="18"/>
      <c r="J111" s="18"/>
      <c r="K111" s="19"/>
      <c r="L111" s="19"/>
      <c r="M111" s="19"/>
      <c r="N111" s="19"/>
    </row>
    <row r="112" spans="1:227" ht="14.25" customHeight="1" x14ac:dyDescent="0.25">
      <c r="A112" s="24">
        <v>14</v>
      </c>
      <c r="B112" s="25" t="s">
        <v>120</v>
      </c>
      <c r="C112" s="26" t="s">
        <v>22</v>
      </c>
      <c r="D112" s="27">
        <v>0.1</v>
      </c>
      <c r="E112" s="27">
        <v>10.9</v>
      </c>
      <c r="F112" s="27">
        <v>0.2</v>
      </c>
      <c r="G112" s="28">
        <v>99</v>
      </c>
      <c r="H112" s="28">
        <v>4</v>
      </c>
      <c r="I112" s="28">
        <v>0</v>
      </c>
      <c r="J112" s="28">
        <v>4.5</v>
      </c>
      <c r="K112" s="29">
        <v>0.03</v>
      </c>
      <c r="L112" s="29">
        <v>0.02</v>
      </c>
      <c r="M112" s="29">
        <v>0</v>
      </c>
      <c r="N112" s="29">
        <v>0.06</v>
      </c>
    </row>
    <row r="113" spans="1:255" ht="15" x14ac:dyDescent="0.25">
      <c r="A113" s="24">
        <v>182</v>
      </c>
      <c r="B113" s="39" t="s">
        <v>121</v>
      </c>
      <c r="C113" s="26" t="s">
        <v>89</v>
      </c>
      <c r="D113" s="27">
        <v>6.4</v>
      </c>
      <c r="E113" s="27">
        <v>7.6</v>
      </c>
      <c r="F113" s="27">
        <v>28.3</v>
      </c>
      <c r="G113" s="28">
        <v>207</v>
      </c>
      <c r="H113" s="28">
        <v>155</v>
      </c>
      <c r="I113" s="28">
        <v>38</v>
      </c>
      <c r="J113" s="28">
        <v>170</v>
      </c>
      <c r="K113" s="29">
        <v>0.8</v>
      </c>
      <c r="L113" s="29">
        <v>0.1</v>
      </c>
      <c r="M113" s="29">
        <v>1.6</v>
      </c>
      <c r="N113" s="29">
        <v>0</v>
      </c>
    </row>
    <row r="114" spans="1:255" ht="14.25" customHeight="1" x14ac:dyDescent="0.25">
      <c r="A114" s="24">
        <v>338</v>
      </c>
      <c r="B114" s="39" t="s">
        <v>26</v>
      </c>
      <c r="C114" s="26" t="s">
        <v>122</v>
      </c>
      <c r="D114" s="27">
        <v>0.8</v>
      </c>
      <c r="E114" s="27">
        <v>0.60000000000000009</v>
      </c>
      <c r="F114" s="27">
        <v>20.100000000000001</v>
      </c>
      <c r="G114" s="28">
        <v>90</v>
      </c>
      <c r="H114" s="28">
        <v>89</v>
      </c>
      <c r="I114" s="28">
        <v>23</v>
      </c>
      <c r="J114" s="28">
        <v>31</v>
      </c>
      <c r="K114" s="29">
        <v>4.5</v>
      </c>
      <c r="L114" s="29">
        <v>0</v>
      </c>
      <c r="M114" s="29">
        <v>9.8000000000000007</v>
      </c>
      <c r="N114" s="29">
        <v>0</v>
      </c>
    </row>
    <row r="115" spans="1:255" ht="14.25" customHeight="1" x14ac:dyDescent="0.25">
      <c r="A115" s="24" t="s">
        <v>56</v>
      </c>
      <c r="B115" s="39" t="s">
        <v>57</v>
      </c>
      <c r="C115" s="26" t="s">
        <v>44</v>
      </c>
      <c r="D115" s="27">
        <v>2.7</v>
      </c>
      <c r="E115" s="27">
        <v>1.9</v>
      </c>
      <c r="F115" s="27">
        <v>22.5</v>
      </c>
      <c r="G115" s="28">
        <v>118</v>
      </c>
      <c r="H115" s="28">
        <v>85</v>
      </c>
      <c r="I115" s="28">
        <v>10</v>
      </c>
      <c r="J115" s="28">
        <v>63</v>
      </c>
      <c r="K115" s="29">
        <v>0.1</v>
      </c>
      <c r="L115" s="29">
        <v>0.30000000000000004</v>
      </c>
      <c r="M115" s="29">
        <v>0.9</v>
      </c>
      <c r="N115" s="29">
        <v>0.14000000000000001</v>
      </c>
    </row>
    <row r="116" spans="1:255" ht="14.25" customHeight="1" x14ac:dyDescent="0.25">
      <c r="A116" s="16"/>
      <c r="B116" s="30" t="s">
        <v>123</v>
      </c>
      <c r="C116" s="23" t="s">
        <v>91</v>
      </c>
      <c r="D116" s="17">
        <v>1.4</v>
      </c>
      <c r="E116" s="17">
        <v>0.5</v>
      </c>
      <c r="F116" s="17">
        <v>10</v>
      </c>
      <c r="G116" s="18">
        <v>48</v>
      </c>
      <c r="H116" s="18">
        <v>0</v>
      </c>
      <c r="I116" s="18">
        <v>0</v>
      </c>
      <c r="J116" s="18">
        <v>0</v>
      </c>
      <c r="K116" s="19">
        <v>0</v>
      </c>
      <c r="L116" s="19">
        <v>0</v>
      </c>
      <c r="M116" s="19">
        <v>0</v>
      </c>
      <c r="N116" s="19">
        <v>0</v>
      </c>
    </row>
    <row r="117" spans="1:255" ht="14.25" customHeight="1" x14ac:dyDescent="0.25">
      <c r="A117" s="16"/>
      <c r="B117" s="42" t="s">
        <v>32</v>
      </c>
      <c r="C117" s="33"/>
      <c r="D117" s="34">
        <f t="shared" ref="D117:N117" si="20">SUM(D112:D116)</f>
        <v>11.4</v>
      </c>
      <c r="E117" s="34">
        <f t="shared" si="20"/>
        <v>21.5</v>
      </c>
      <c r="F117" s="34">
        <f t="shared" si="20"/>
        <v>81.099999999999994</v>
      </c>
      <c r="G117" s="35">
        <f t="shared" si="20"/>
        <v>562</v>
      </c>
      <c r="H117" s="35">
        <f t="shared" si="20"/>
        <v>333</v>
      </c>
      <c r="I117" s="35">
        <f t="shared" si="20"/>
        <v>71</v>
      </c>
      <c r="J117" s="35">
        <f t="shared" si="20"/>
        <v>268.5</v>
      </c>
      <c r="K117" s="36">
        <f t="shared" si="20"/>
        <v>5.43</v>
      </c>
      <c r="L117" s="36">
        <f t="shared" si="20"/>
        <v>0.42000000000000004</v>
      </c>
      <c r="M117" s="36">
        <f t="shared" si="20"/>
        <v>12.3</v>
      </c>
      <c r="N117" s="36">
        <f t="shared" si="20"/>
        <v>0.2</v>
      </c>
    </row>
    <row r="118" spans="1:255" ht="14.25" customHeight="1" x14ac:dyDescent="0.25">
      <c r="A118" s="16"/>
      <c r="B118" s="22" t="s">
        <v>33</v>
      </c>
      <c r="C118" s="23"/>
      <c r="D118" s="17"/>
      <c r="E118" s="17"/>
      <c r="F118" s="17"/>
      <c r="G118" s="18"/>
      <c r="H118" s="18"/>
      <c r="I118" s="18"/>
      <c r="J118" s="18"/>
      <c r="K118" s="19"/>
      <c r="L118" s="19"/>
      <c r="M118" s="19"/>
      <c r="N118" s="19"/>
    </row>
    <row r="119" spans="1:255" ht="26.25" customHeight="1" x14ac:dyDescent="0.25">
      <c r="A119" s="16">
        <v>96</v>
      </c>
      <c r="B119" s="38" t="s">
        <v>124</v>
      </c>
      <c r="C119" s="26" t="s">
        <v>60</v>
      </c>
      <c r="D119" s="27">
        <v>5.5</v>
      </c>
      <c r="E119" s="27">
        <v>4.7</v>
      </c>
      <c r="F119" s="27">
        <v>16.600000000000001</v>
      </c>
      <c r="G119" s="28">
        <v>127</v>
      </c>
      <c r="H119" s="28">
        <v>19</v>
      </c>
      <c r="I119" s="28">
        <v>26</v>
      </c>
      <c r="J119" s="28">
        <v>99</v>
      </c>
      <c r="K119" s="29">
        <v>1.1499999999999999</v>
      </c>
      <c r="L119" s="29">
        <v>0.1</v>
      </c>
      <c r="M119" s="29">
        <v>7.1</v>
      </c>
      <c r="N119" s="29">
        <v>0.01</v>
      </c>
    </row>
    <row r="120" spans="1:255" ht="15" x14ac:dyDescent="0.25">
      <c r="A120" s="24" t="s">
        <v>125</v>
      </c>
      <c r="B120" s="30" t="s">
        <v>126</v>
      </c>
      <c r="C120" s="23" t="s">
        <v>44</v>
      </c>
      <c r="D120" s="27">
        <v>11.3</v>
      </c>
      <c r="E120" s="27">
        <v>10.8</v>
      </c>
      <c r="F120" s="27">
        <v>16.899999999999999</v>
      </c>
      <c r="G120" s="28">
        <v>211</v>
      </c>
      <c r="H120" s="28">
        <v>21</v>
      </c>
      <c r="I120" s="28">
        <v>36</v>
      </c>
      <c r="J120" s="28">
        <v>73</v>
      </c>
      <c r="K120" s="29">
        <v>2</v>
      </c>
      <c r="L120" s="29">
        <v>0.18</v>
      </c>
      <c r="M120" s="29">
        <v>41</v>
      </c>
      <c r="N120" s="29">
        <v>0.02</v>
      </c>
    </row>
    <row r="121" spans="1:255" ht="15" x14ac:dyDescent="0.25">
      <c r="A121" s="16">
        <v>71</v>
      </c>
      <c r="B121" s="30" t="s">
        <v>75</v>
      </c>
      <c r="C121" s="23" t="s">
        <v>91</v>
      </c>
      <c r="D121" s="27">
        <v>0.2</v>
      </c>
      <c r="E121" s="27">
        <v>0</v>
      </c>
      <c r="F121" s="17">
        <v>0.5</v>
      </c>
      <c r="G121" s="18">
        <v>3</v>
      </c>
      <c r="H121" s="18">
        <v>5</v>
      </c>
      <c r="I121" s="18">
        <v>3</v>
      </c>
      <c r="J121" s="18">
        <v>8</v>
      </c>
      <c r="K121" s="19">
        <v>0.12</v>
      </c>
      <c r="L121" s="19">
        <v>0.01</v>
      </c>
      <c r="M121" s="19">
        <v>2</v>
      </c>
      <c r="N121" s="19">
        <v>0</v>
      </c>
    </row>
    <row r="122" spans="1:255" s="70" customFormat="1" ht="15" x14ac:dyDescent="0.25">
      <c r="A122" s="24" t="s">
        <v>127</v>
      </c>
      <c r="B122" s="39" t="s">
        <v>128</v>
      </c>
      <c r="C122" s="26" t="s">
        <v>44</v>
      </c>
      <c r="D122" s="27">
        <v>0</v>
      </c>
      <c r="E122" s="27">
        <v>0</v>
      </c>
      <c r="F122" s="27">
        <v>15</v>
      </c>
      <c r="G122" s="28">
        <v>60</v>
      </c>
      <c r="H122" s="28">
        <v>1</v>
      </c>
      <c r="I122" s="28">
        <v>0</v>
      </c>
      <c r="J122" s="28">
        <v>0</v>
      </c>
      <c r="K122" s="29">
        <v>0.1</v>
      </c>
      <c r="L122" s="29">
        <v>0</v>
      </c>
      <c r="M122" s="29">
        <v>0</v>
      </c>
      <c r="N122" s="29">
        <v>0</v>
      </c>
      <c r="HR122" s="71"/>
      <c r="HS122" s="71"/>
      <c r="HT122" s="71"/>
      <c r="HU122" s="71"/>
      <c r="HV122" s="71"/>
      <c r="HW122" s="71"/>
      <c r="HX122" s="71"/>
      <c r="HY122" s="71"/>
      <c r="HZ122" s="71"/>
      <c r="IA122" s="71"/>
      <c r="IB122" s="71"/>
      <c r="IC122" s="71"/>
      <c r="ID122" s="71"/>
      <c r="IE122" s="71"/>
      <c r="IF122" s="71"/>
      <c r="IG122" s="71"/>
      <c r="IH122" s="71"/>
      <c r="II122" s="71"/>
      <c r="IJ122" s="71"/>
      <c r="IK122" s="71"/>
      <c r="IL122" s="71"/>
      <c r="IM122" s="71"/>
      <c r="IN122" s="71"/>
      <c r="IO122" s="71"/>
      <c r="IP122" s="71"/>
      <c r="IQ122" s="71"/>
      <c r="IR122" s="71"/>
      <c r="IS122" s="71"/>
      <c r="IT122" s="71"/>
      <c r="IU122" s="71"/>
    </row>
    <row r="123" spans="1:255" ht="25.5" x14ac:dyDescent="0.25">
      <c r="A123" s="16"/>
      <c r="B123" s="30" t="s">
        <v>129</v>
      </c>
      <c r="C123" s="23" t="s">
        <v>79</v>
      </c>
      <c r="D123" s="17">
        <v>3.2</v>
      </c>
      <c r="E123" s="17">
        <v>0.8</v>
      </c>
      <c r="F123" s="17">
        <v>20.8</v>
      </c>
      <c r="G123" s="18">
        <v>101</v>
      </c>
      <c r="H123" s="18">
        <v>18</v>
      </c>
      <c r="I123" s="18">
        <v>0</v>
      </c>
      <c r="J123" s="18">
        <v>0</v>
      </c>
      <c r="K123" s="19">
        <v>0.98</v>
      </c>
      <c r="L123" s="19">
        <v>9.0000000000000011E-2</v>
      </c>
      <c r="M123" s="19">
        <v>0</v>
      </c>
      <c r="N123" s="19">
        <v>0</v>
      </c>
    </row>
    <row r="124" spans="1:255" ht="16.5" customHeight="1" x14ac:dyDescent="0.25">
      <c r="A124" s="16"/>
      <c r="B124" s="42" t="s">
        <v>32</v>
      </c>
      <c r="C124" s="33"/>
      <c r="D124" s="34">
        <f t="shared" ref="D124:N124" si="21">SUM(D119:D123)</f>
        <v>20.2</v>
      </c>
      <c r="E124" s="34">
        <f t="shared" si="21"/>
        <v>16.3</v>
      </c>
      <c r="F124" s="34">
        <f t="shared" si="21"/>
        <v>69.8</v>
      </c>
      <c r="G124" s="35">
        <f t="shared" si="21"/>
        <v>502</v>
      </c>
      <c r="H124" s="35">
        <f t="shared" si="21"/>
        <v>64</v>
      </c>
      <c r="I124" s="35">
        <f t="shared" si="21"/>
        <v>65</v>
      </c>
      <c r="J124" s="35">
        <f t="shared" si="21"/>
        <v>180</v>
      </c>
      <c r="K124" s="36">
        <f t="shared" si="21"/>
        <v>4.3499999999999996</v>
      </c>
      <c r="L124" s="36">
        <f t="shared" si="21"/>
        <v>0.38000000000000006</v>
      </c>
      <c r="M124" s="36">
        <f t="shared" si="21"/>
        <v>50.1</v>
      </c>
      <c r="N124" s="36">
        <f t="shared" si="21"/>
        <v>0.03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55" ht="14.25" customHeight="1" x14ac:dyDescent="0.25">
      <c r="A125" s="16"/>
      <c r="B125" s="22" t="s">
        <v>47</v>
      </c>
      <c r="C125" s="23"/>
      <c r="D125" s="17"/>
      <c r="E125" s="17"/>
      <c r="F125" s="17"/>
      <c r="G125" s="18"/>
      <c r="H125" s="18"/>
      <c r="I125" s="18"/>
      <c r="J125" s="18"/>
      <c r="K125" s="19"/>
      <c r="L125" s="19"/>
      <c r="M125" s="19"/>
      <c r="N125" s="19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55" ht="14.25" customHeight="1" x14ac:dyDescent="0.25">
      <c r="A126" s="16"/>
      <c r="B126" s="30" t="s">
        <v>48</v>
      </c>
      <c r="C126" s="23" t="s">
        <v>44</v>
      </c>
      <c r="D126" s="17">
        <v>6</v>
      </c>
      <c r="E126" s="17">
        <v>6.4</v>
      </c>
      <c r="F126" s="17">
        <v>9.4</v>
      </c>
      <c r="G126" s="18">
        <v>120</v>
      </c>
      <c r="H126" s="18">
        <v>240</v>
      </c>
      <c r="I126" s="18">
        <v>28</v>
      </c>
      <c r="J126" s="18">
        <v>180</v>
      </c>
      <c r="K126" s="19">
        <v>0.2</v>
      </c>
      <c r="L126" s="19">
        <v>0.30000000000000004</v>
      </c>
      <c r="M126" s="19">
        <v>17</v>
      </c>
      <c r="N126" s="19">
        <v>0.18</v>
      </c>
    </row>
    <row r="127" spans="1:255" ht="14.25" customHeight="1" x14ac:dyDescent="0.25">
      <c r="A127" s="16">
        <v>421</v>
      </c>
      <c r="B127" s="25" t="s">
        <v>49</v>
      </c>
      <c r="C127" s="23" t="s">
        <v>50</v>
      </c>
      <c r="D127" s="17">
        <v>4.0999999999999996</v>
      </c>
      <c r="E127" s="17">
        <v>3.3</v>
      </c>
      <c r="F127" s="17">
        <v>29.9</v>
      </c>
      <c r="G127" s="18">
        <v>165</v>
      </c>
      <c r="H127" s="18">
        <v>8</v>
      </c>
      <c r="I127" s="18">
        <v>6</v>
      </c>
      <c r="J127" s="18">
        <v>37</v>
      </c>
      <c r="K127" s="19">
        <v>0.51</v>
      </c>
      <c r="L127" s="19">
        <v>7.0000000000000007E-2</v>
      </c>
      <c r="M127" s="19">
        <v>0</v>
      </c>
      <c r="N127" s="19">
        <v>3.0000000000000001E-3</v>
      </c>
    </row>
    <row r="128" spans="1:255" ht="14.25" customHeight="1" x14ac:dyDescent="0.25">
      <c r="A128" s="16"/>
      <c r="B128" s="42" t="s">
        <v>32</v>
      </c>
      <c r="C128" s="33"/>
      <c r="D128" s="34">
        <f t="shared" ref="D128:N128" si="22">SUM(D126:D127)</f>
        <v>10.1</v>
      </c>
      <c r="E128" s="34">
        <f t="shared" si="22"/>
        <v>9.6999999999999993</v>
      </c>
      <c r="F128" s="34">
        <f t="shared" si="22"/>
        <v>39.299999999999997</v>
      </c>
      <c r="G128" s="35">
        <f t="shared" si="22"/>
        <v>285</v>
      </c>
      <c r="H128" s="35">
        <f t="shared" si="22"/>
        <v>248</v>
      </c>
      <c r="I128" s="35">
        <f t="shared" si="22"/>
        <v>34</v>
      </c>
      <c r="J128" s="35">
        <f t="shared" si="22"/>
        <v>217</v>
      </c>
      <c r="K128" s="36">
        <f t="shared" si="22"/>
        <v>0.71</v>
      </c>
      <c r="L128" s="36">
        <f t="shared" si="22"/>
        <v>0.37000000000000005</v>
      </c>
      <c r="M128" s="36">
        <f t="shared" si="22"/>
        <v>17</v>
      </c>
      <c r="N128" s="36">
        <f t="shared" si="22"/>
        <v>0.183</v>
      </c>
    </row>
    <row r="129" spans="1:227" ht="14.25" customHeight="1" x14ac:dyDescent="0.25">
      <c r="A129" s="16"/>
      <c r="B129" s="43" t="s">
        <v>51</v>
      </c>
      <c r="C129" s="44"/>
      <c r="D129" s="44">
        <f t="shared" ref="D129:N129" si="23">D117+D124+D128</f>
        <v>41.7</v>
      </c>
      <c r="E129" s="44">
        <f t="shared" si="23"/>
        <v>47.5</v>
      </c>
      <c r="F129" s="44">
        <f t="shared" si="23"/>
        <v>190.2</v>
      </c>
      <c r="G129" s="45">
        <f t="shared" si="23"/>
        <v>1349</v>
      </c>
      <c r="H129" s="45">
        <f t="shared" si="23"/>
        <v>645</v>
      </c>
      <c r="I129" s="45">
        <f t="shared" si="23"/>
        <v>170</v>
      </c>
      <c r="J129" s="45">
        <f t="shared" si="23"/>
        <v>665.5</v>
      </c>
      <c r="K129" s="46">
        <f t="shared" si="23"/>
        <v>10.489999999999998</v>
      </c>
      <c r="L129" s="46">
        <f t="shared" si="23"/>
        <v>1.1700000000000002</v>
      </c>
      <c r="M129" s="46">
        <f t="shared" si="23"/>
        <v>79.400000000000006</v>
      </c>
      <c r="N129" s="46">
        <f t="shared" si="23"/>
        <v>0.41300000000000003</v>
      </c>
    </row>
    <row r="130" spans="1:227" ht="14.25" customHeight="1" x14ac:dyDescent="0.25">
      <c r="A130" s="16"/>
      <c r="B130" s="21" t="s">
        <v>52</v>
      </c>
      <c r="C130" s="23"/>
      <c r="D130" s="17"/>
      <c r="E130" s="17"/>
      <c r="F130" s="17"/>
      <c r="G130" s="18"/>
      <c r="H130" s="18"/>
      <c r="I130" s="18"/>
      <c r="J130" s="18"/>
      <c r="K130" s="19"/>
      <c r="L130" s="19"/>
      <c r="M130" s="19"/>
      <c r="N130" s="19"/>
    </row>
    <row r="131" spans="1:227" ht="14.25" customHeight="1" x14ac:dyDescent="0.25">
      <c r="A131" s="16"/>
      <c r="B131" s="22" t="s">
        <v>20</v>
      </c>
      <c r="C131" s="23"/>
      <c r="D131" s="17"/>
      <c r="E131" s="17"/>
      <c r="F131" s="17"/>
      <c r="G131" s="18"/>
      <c r="H131" s="18"/>
      <c r="I131" s="18"/>
      <c r="J131" s="18"/>
      <c r="K131" s="19"/>
      <c r="L131" s="19"/>
      <c r="M131" s="19"/>
      <c r="N131" s="19"/>
    </row>
    <row r="132" spans="1:227" ht="14.25" customHeight="1" x14ac:dyDescent="0.25">
      <c r="A132" s="24">
        <v>14</v>
      </c>
      <c r="B132" s="25" t="s">
        <v>21</v>
      </c>
      <c r="C132" s="26" t="s">
        <v>53</v>
      </c>
      <c r="D132" s="27">
        <v>0.1</v>
      </c>
      <c r="E132" s="27">
        <v>6.2</v>
      </c>
      <c r="F132" s="27">
        <v>2.2000000000000002</v>
      </c>
      <c r="G132" s="28">
        <v>65</v>
      </c>
      <c r="H132" s="28">
        <v>0</v>
      </c>
      <c r="I132" s="28">
        <v>0</v>
      </c>
      <c r="J132" s="28">
        <v>0</v>
      </c>
      <c r="K132" s="29">
        <v>0</v>
      </c>
      <c r="L132" s="29">
        <v>0</v>
      </c>
      <c r="M132" s="29">
        <v>0</v>
      </c>
      <c r="N132" s="29">
        <v>0</v>
      </c>
    </row>
    <row r="133" spans="1:227" ht="15" x14ac:dyDescent="0.25">
      <c r="A133" s="24">
        <v>223</v>
      </c>
      <c r="B133" s="30" t="s">
        <v>130</v>
      </c>
      <c r="C133" s="26" t="s">
        <v>25</v>
      </c>
      <c r="D133" s="27">
        <v>25.7</v>
      </c>
      <c r="E133" s="27">
        <v>20.100000000000001</v>
      </c>
      <c r="F133" s="27">
        <v>38.200000000000003</v>
      </c>
      <c r="G133" s="28">
        <v>437</v>
      </c>
      <c r="H133" s="28">
        <v>306</v>
      </c>
      <c r="I133" s="28">
        <v>41</v>
      </c>
      <c r="J133" s="28">
        <v>373</v>
      </c>
      <c r="K133" s="29">
        <v>1</v>
      </c>
      <c r="L133" s="29">
        <v>0.09</v>
      </c>
      <c r="M133" s="29">
        <v>0.5</v>
      </c>
      <c r="N133" s="29">
        <v>0.08</v>
      </c>
    </row>
    <row r="134" spans="1:227" ht="15" x14ac:dyDescent="0.25">
      <c r="A134" s="24">
        <v>338</v>
      </c>
      <c r="B134" s="25" t="s">
        <v>26</v>
      </c>
      <c r="C134" s="26" t="s">
        <v>27</v>
      </c>
      <c r="D134" s="27">
        <v>0.4</v>
      </c>
      <c r="E134" s="17">
        <v>0.4</v>
      </c>
      <c r="F134" s="17">
        <v>10.8</v>
      </c>
      <c r="G134" s="18">
        <v>49</v>
      </c>
      <c r="H134" s="18">
        <v>18</v>
      </c>
      <c r="I134" s="18">
        <v>10</v>
      </c>
      <c r="J134" s="18">
        <v>12</v>
      </c>
      <c r="K134" s="19">
        <v>2.4</v>
      </c>
      <c r="L134" s="19">
        <v>0.03</v>
      </c>
      <c r="M134" s="19">
        <v>11</v>
      </c>
      <c r="N134" s="19">
        <v>0</v>
      </c>
    </row>
    <row r="135" spans="1:227" ht="15.75" customHeight="1" x14ac:dyDescent="0.25">
      <c r="A135" s="24">
        <v>376</v>
      </c>
      <c r="B135" s="25" t="s">
        <v>99</v>
      </c>
      <c r="C135" s="26" t="s">
        <v>44</v>
      </c>
      <c r="D135" s="17">
        <v>0.2</v>
      </c>
      <c r="E135" s="17">
        <v>0.1</v>
      </c>
      <c r="F135" s="17">
        <v>10.1</v>
      </c>
      <c r="G135" s="18">
        <v>41</v>
      </c>
      <c r="H135" s="18">
        <v>5</v>
      </c>
      <c r="I135" s="18">
        <v>4</v>
      </c>
      <c r="J135" s="18">
        <v>8</v>
      </c>
      <c r="K135" s="19">
        <v>0.9</v>
      </c>
      <c r="L135" s="19">
        <v>0</v>
      </c>
      <c r="M135" s="19">
        <v>0.1</v>
      </c>
      <c r="N135" s="19">
        <v>0</v>
      </c>
      <c r="HR135" s="31"/>
      <c r="HS135" s="31"/>
    </row>
    <row r="136" spans="1:227" ht="14.25" customHeight="1" x14ac:dyDescent="0.25">
      <c r="A136" s="16"/>
      <c r="B136" s="30" t="s">
        <v>123</v>
      </c>
      <c r="C136" s="23" t="s">
        <v>131</v>
      </c>
      <c r="D136" s="17">
        <v>2.4</v>
      </c>
      <c r="E136" s="17">
        <v>0.6</v>
      </c>
      <c r="F136" s="17">
        <v>17.16</v>
      </c>
      <c r="G136" s="18">
        <v>84</v>
      </c>
      <c r="H136" s="18">
        <v>12</v>
      </c>
      <c r="I136" s="18">
        <v>0</v>
      </c>
      <c r="J136" s="18">
        <v>0</v>
      </c>
      <c r="K136" s="19">
        <v>0.6</v>
      </c>
      <c r="L136" s="19">
        <v>9.6000000000000002E-2</v>
      </c>
      <c r="M136" s="19">
        <v>0</v>
      </c>
      <c r="N136" s="19">
        <v>0</v>
      </c>
    </row>
    <row r="137" spans="1:227" ht="14.25" customHeight="1" x14ac:dyDescent="0.25">
      <c r="A137" s="16"/>
      <c r="B137" s="42" t="s">
        <v>32</v>
      </c>
      <c r="C137" s="33"/>
      <c r="D137" s="34">
        <f t="shared" ref="D137:N137" si="24">SUM(D132:D136)</f>
        <v>28.799999999999997</v>
      </c>
      <c r="E137" s="34">
        <f t="shared" si="24"/>
        <v>27.400000000000002</v>
      </c>
      <c r="F137" s="34">
        <f t="shared" si="24"/>
        <v>78.460000000000008</v>
      </c>
      <c r="G137" s="35">
        <f t="shared" si="24"/>
        <v>676</v>
      </c>
      <c r="H137" s="35">
        <f t="shared" si="24"/>
        <v>341</v>
      </c>
      <c r="I137" s="35">
        <f t="shared" si="24"/>
        <v>55</v>
      </c>
      <c r="J137" s="35">
        <f t="shared" si="24"/>
        <v>393</v>
      </c>
      <c r="K137" s="36">
        <f t="shared" si="24"/>
        <v>4.8999999999999995</v>
      </c>
      <c r="L137" s="36">
        <f t="shared" si="24"/>
        <v>0.216</v>
      </c>
      <c r="M137" s="36">
        <f t="shared" si="24"/>
        <v>11.6</v>
      </c>
      <c r="N137" s="36">
        <f t="shared" si="24"/>
        <v>0.08</v>
      </c>
    </row>
    <row r="138" spans="1:227" ht="14.25" customHeight="1" x14ac:dyDescent="0.25">
      <c r="A138" s="16"/>
      <c r="B138" s="22" t="s">
        <v>33</v>
      </c>
      <c r="C138" s="23"/>
      <c r="D138" s="17"/>
      <c r="E138" s="17"/>
      <c r="F138" s="17"/>
      <c r="G138" s="18"/>
      <c r="H138" s="18"/>
      <c r="I138" s="18"/>
      <c r="J138" s="18"/>
      <c r="K138" s="19"/>
      <c r="L138" s="19"/>
      <c r="M138" s="19"/>
      <c r="N138" s="19"/>
    </row>
    <row r="139" spans="1:227" ht="15" x14ac:dyDescent="0.25">
      <c r="A139" s="16">
        <v>102</v>
      </c>
      <c r="B139" s="14" t="s">
        <v>132</v>
      </c>
      <c r="C139" s="23" t="s">
        <v>72</v>
      </c>
      <c r="D139" s="17">
        <v>8.8000000000000007</v>
      </c>
      <c r="E139" s="17">
        <v>4.0999999999999996</v>
      </c>
      <c r="F139" s="17">
        <v>14.5</v>
      </c>
      <c r="G139" s="18">
        <v>127</v>
      </c>
      <c r="H139" s="18">
        <v>24</v>
      </c>
      <c r="I139" s="18">
        <v>33</v>
      </c>
      <c r="J139" s="18">
        <v>107</v>
      </c>
      <c r="K139" s="19">
        <v>2.14</v>
      </c>
      <c r="L139" s="19">
        <v>0.23</v>
      </c>
      <c r="M139" s="19">
        <v>5</v>
      </c>
      <c r="N139" s="19">
        <v>0</v>
      </c>
    </row>
    <row r="140" spans="1:227" ht="17.25" customHeight="1" x14ac:dyDescent="0.25">
      <c r="A140" s="24">
        <v>260</v>
      </c>
      <c r="B140" s="38" t="s">
        <v>37</v>
      </c>
      <c r="C140" s="26" t="s">
        <v>38</v>
      </c>
      <c r="D140" s="27">
        <v>6.4</v>
      </c>
      <c r="E140" s="27">
        <v>9.5</v>
      </c>
      <c r="F140" s="27">
        <v>2.6</v>
      </c>
      <c r="G140" s="28">
        <v>134</v>
      </c>
      <c r="H140" s="28">
        <v>16</v>
      </c>
      <c r="I140" s="28">
        <v>16</v>
      </c>
      <c r="J140" s="28">
        <v>23</v>
      </c>
      <c r="K140" s="29">
        <v>1.0900000000000001</v>
      </c>
      <c r="L140" s="29">
        <v>0.05</v>
      </c>
      <c r="M140" s="29">
        <v>0.57999999999999996</v>
      </c>
      <c r="N140" s="29">
        <v>0.01</v>
      </c>
    </row>
    <row r="141" spans="1:227" ht="17.25" customHeight="1" x14ac:dyDescent="0.25">
      <c r="A141" s="16">
        <v>309</v>
      </c>
      <c r="B141" s="30" t="s">
        <v>74</v>
      </c>
      <c r="C141" s="72" t="s">
        <v>40</v>
      </c>
      <c r="D141" s="17">
        <v>5.4</v>
      </c>
      <c r="E141" s="17">
        <v>4.9000000000000004</v>
      </c>
      <c r="F141" s="17">
        <v>27.9</v>
      </c>
      <c r="G141" s="18">
        <v>178</v>
      </c>
      <c r="H141" s="18">
        <v>6</v>
      </c>
      <c r="I141" s="18">
        <v>8</v>
      </c>
      <c r="J141" s="18">
        <v>35</v>
      </c>
      <c r="K141" s="19">
        <v>0.76</v>
      </c>
      <c r="L141" s="19">
        <v>0.05</v>
      </c>
      <c r="M141" s="19">
        <v>0</v>
      </c>
      <c r="N141" s="19">
        <v>0.02</v>
      </c>
    </row>
    <row r="142" spans="1:227" ht="15" customHeight="1" x14ac:dyDescent="0.25">
      <c r="A142" s="24">
        <v>71</v>
      </c>
      <c r="B142" s="30" t="s">
        <v>41</v>
      </c>
      <c r="C142" s="26" t="s">
        <v>86</v>
      </c>
      <c r="D142" s="27">
        <v>0.5</v>
      </c>
      <c r="E142" s="27">
        <v>0.09</v>
      </c>
      <c r="F142" s="27">
        <v>1.7</v>
      </c>
      <c r="G142" s="28">
        <v>10</v>
      </c>
      <c r="H142" s="28">
        <v>6</v>
      </c>
      <c r="I142" s="28">
        <v>9</v>
      </c>
      <c r="J142" s="28">
        <v>12</v>
      </c>
      <c r="K142" s="29">
        <v>0.4</v>
      </c>
      <c r="L142" s="29">
        <v>0.03</v>
      </c>
      <c r="M142" s="29">
        <v>11.25</v>
      </c>
      <c r="N142" s="29">
        <v>0</v>
      </c>
    </row>
    <row r="143" spans="1:227" ht="15.75" customHeight="1" x14ac:dyDescent="0.25">
      <c r="A143" s="16">
        <v>348</v>
      </c>
      <c r="B143" s="47" t="s">
        <v>63</v>
      </c>
      <c r="C143" s="23" t="s">
        <v>44</v>
      </c>
      <c r="D143" s="17">
        <v>1</v>
      </c>
      <c r="E143" s="17">
        <v>0</v>
      </c>
      <c r="F143" s="17">
        <v>13.2</v>
      </c>
      <c r="G143" s="18">
        <v>86</v>
      </c>
      <c r="H143" s="18">
        <v>33</v>
      </c>
      <c r="I143" s="18">
        <v>21</v>
      </c>
      <c r="J143" s="18">
        <v>29</v>
      </c>
      <c r="K143" s="19">
        <v>0.69</v>
      </c>
      <c r="L143" s="19">
        <v>0.02</v>
      </c>
      <c r="M143" s="19">
        <v>0.89</v>
      </c>
      <c r="N143" s="19">
        <v>0</v>
      </c>
    </row>
    <row r="144" spans="1:227" ht="25.5" x14ac:dyDescent="0.25">
      <c r="A144" s="16"/>
      <c r="B144" s="30" t="s">
        <v>129</v>
      </c>
      <c r="C144" s="23" t="s">
        <v>79</v>
      </c>
      <c r="D144" s="17">
        <v>3.2</v>
      </c>
      <c r="E144" s="17">
        <v>0.8</v>
      </c>
      <c r="F144" s="17">
        <v>20.8</v>
      </c>
      <c r="G144" s="18">
        <v>101</v>
      </c>
      <c r="H144" s="18">
        <v>18</v>
      </c>
      <c r="I144" s="18">
        <v>0</v>
      </c>
      <c r="J144" s="18">
        <v>0</v>
      </c>
      <c r="K144" s="19">
        <v>0.98</v>
      </c>
      <c r="L144" s="19">
        <v>9.0000000000000011E-2</v>
      </c>
      <c r="M144" s="19">
        <v>0</v>
      </c>
      <c r="N144" s="19">
        <v>0</v>
      </c>
    </row>
    <row r="145" spans="1:227" ht="15.75" customHeight="1" x14ac:dyDescent="0.25">
      <c r="A145" s="16"/>
      <c r="B145" s="42" t="s">
        <v>32</v>
      </c>
      <c r="C145" s="33"/>
      <c r="D145" s="34">
        <f t="shared" ref="D145:N145" si="25">SUM(D139:D144)</f>
        <v>25.3</v>
      </c>
      <c r="E145" s="34">
        <f t="shared" si="25"/>
        <v>19.39</v>
      </c>
      <c r="F145" s="34">
        <f t="shared" si="25"/>
        <v>80.7</v>
      </c>
      <c r="G145" s="35">
        <f t="shared" si="25"/>
        <v>636</v>
      </c>
      <c r="H145" s="35">
        <f t="shared" si="25"/>
        <v>103</v>
      </c>
      <c r="I145" s="35">
        <f t="shared" si="25"/>
        <v>87</v>
      </c>
      <c r="J145" s="35">
        <f t="shared" si="25"/>
        <v>206</v>
      </c>
      <c r="K145" s="36">
        <f t="shared" si="25"/>
        <v>6.0600000000000005</v>
      </c>
      <c r="L145" s="36">
        <f t="shared" si="25"/>
        <v>0.47000000000000003</v>
      </c>
      <c r="M145" s="36">
        <f t="shared" si="25"/>
        <v>17.72</v>
      </c>
      <c r="N145" s="36">
        <f t="shared" si="25"/>
        <v>0.03</v>
      </c>
    </row>
    <row r="146" spans="1:227" ht="14.25" customHeight="1" x14ac:dyDescent="0.25">
      <c r="A146" s="16"/>
      <c r="B146" s="22" t="s">
        <v>47</v>
      </c>
      <c r="C146" s="23"/>
      <c r="D146" s="17"/>
      <c r="E146" s="17"/>
      <c r="F146" s="17"/>
      <c r="G146" s="18"/>
      <c r="H146" s="18"/>
      <c r="I146" s="18"/>
      <c r="J146" s="18"/>
      <c r="K146" s="19"/>
      <c r="L146" s="19"/>
      <c r="M146" s="19"/>
      <c r="N146" s="19"/>
    </row>
    <row r="147" spans="1:227" ht="14.25" customHeight="1" x14ac:dyDescent="0.25">
      <c r="A147" s="24">
        <v>389</v>
      </c>
      <c r="B147" s="25" t="s">
        <v>133</v>
      </c>
      <c r="C147" s="26" t="s">
        <v>44</v>
      </c>
      <c r="D147" s="27">
        <v>0</v>
      </c>
      <c r="E147" s="27">
        <v>0</v>
      </c>
      <c r="F147" s="27">
        <v>22.4</v>
      </c>
      <c r="G147" s="28">
        <v>90</v>
      </c>
      <c r="H147" s="28">
        <v>0</v>
      </c>
      <c r="I147" s="28">
        <v>0</v>
      </c>
      <c r="J147" s="28">
        <v>0</v>
      </c>
      <c r="K147" s="29">
        <v>0</v>
      </c>
      <c r="L147" s="29">
        <v>0</v>
      </c>
      <c r="M147" s="29">
        <v>0</v>
      </c>
      <c r="N147" s="29">
        <v>0</v>
      </c>
    </row>
    <row r="148" spans="1:227" ht="15.75" customHeight="1" x14ac:dyDescent="0.25">
      <c r="A148" s="16" t="s">
        <v>134</v>
      </c>
      <c r="B148" s="47" t="s">
        <v>135</v>
      </c>
      <c r="C148" s="23" t="s">
        <v>38</v>
      </c>
      <c r="D148" s="17">
        <v>12.8</v>
      </c>
      <c r="E148" s="17">
        <v>15</v>
      </c>
      <c r="F148" s="17">
        <v>27.8</v>
      </c>
      <c r="G148" s="18">
        <v>298</v>
      </c>
      <c r="H148" s="18">
        <v>289</v>
      </c>
      <c r="I148" s="18">
        <v>25</v>
      </c>
      <c r="J148" s="18">
        <v>204</v>
      </c>
      <c r="K148" s="19">
        <v>0.7</v>
      </c>
      <c r="L148" s="19">
        <v>7.0000000000000007E-2</v>
      </c>
      <c r="M148" s="19">
        <v>0.06</v>
      </c>
      <c r="N148" s="19">
        <v>0.03</v>
      </c>
    </row>
    <row r="149" spans="1:227" ht="14.25" customHeight="1" x14ac:dyDescent="0.25">
      <c r="A149" s="16"/>
      <c r="B149" s="42" t="s">
        <v>32</v>
      </c>
      <c r="C149" s="33"/>
      <c r="D149" s="73">
        <f t="shared" ref="D149:N149" si="26">SUM(D147:D148)</f>
        <v>12.8</v>
      </c>
      <c r="E149" s="73">
        <f t="shared" si="26"/>
        <v>15</v>
      </c>
      <c r="F149" s="73">
        <f t="shared" si="26"/>
        <v>50.2</v>
      </c>
      <c r="G149" s="74">
        <f t="shared" si="26"/>
        <v>388</v>
      </c>
      <c r="H149" s="74">
        <f t="shared" si="26"/>
        <v>289</v>
      </c>
      <c r="I149" s="74">
        <f t="shared" si="26"/>
        <v>25</v>
      </c>
      <c r="J149" s="74">
        <f t="shared" si="26"/>
        <v>204</v>
      </c>
      <c r="K149" s="75">
        <f t="shared" si="26"/>
        <v>0.7</v>
      </c>
      <c r="L149" s="75">
        <f t="shared" si="26"/>
        <v>7.0000000000000007E-2</v>
      </c>
      <c r="M149" s="75">
        <f t="shared" si="26"/>
        <v>0.06</v>
      </c>
      <c r="N149" s="75">
        <f t="shared" si="26"/>
        <v>0.03</v>
      </c>
    </row>
    <row r="150" spans="1:227" ht="14.25" customHeight="1" x14ac:dyDescent="0.25">
      <c r="A150" s="16"/>
      <c r="B150" s="43" t="s">
        <v>51</v>
      </c>
      <c r="C150" s="44"/>
      <c r="D150" s="44">
        <f t="shared" ref="D150:N150" si="27">D137+D145+D149</f>
        <v>66.899999999999991</v>
      </c>
      <c r="E150" s="44">
        <f t="shared" si="27"/>
        <v>61.790000000000006</v>
      </c>
      <c r="F150" s="44">
        <f t="shared" si="27"/>
        <v>209.36</v>
      </c>
      <c r="G150" s="45">
        <f t="shared" si="27"/>
        <v>1700</v>
      </c>
      <c r="H150" s="45">
        <f t="shared" si="27"/>
        <v>733</v>
      </c>
      <c r="I150" s="45">
        <f t="shared" si="27"/>
        <v>167</v>
      </c>
      <c r="J150" s="45">
        <f t="shared" si="27"/>
        <v>803</v>
      </c>
      <c r="K150" s="46">
        <f t="shared" si="27"/>
        <v>11.66</v>
      </c>
      <c r="L150" s="46">
        <f t="shared" si="27"/>
        <v>0.75600000000000001</v>
      </c>
      <c r="M150" s="46">
        <f t="shared" si="27"/>
        <v>29.38</v>
      </c>
      <c r="N150" s="46">
        <f t="shared" si="27"/>
        <v>0.14000000000000001</v>
      </c>
    </row>
    <row r="151" spans="1:227" ht="14.25" customHeight="1" x14ac:dyDescent="0.25">
      <c r="A151" s="16"/>
      <c r="B151" s="21" t="s">
        <v>67</v>
      </c>
      <c r="C151" s="23"/>
      <c r="D151" s="17"/>
      <c r="E151" s="17"/>
      <c r="F151" s="17"/>
      <c r="G151" s="18"/>
      <c r="H151" s="18"/>
      <c r="I151" s="18"/>
      <c r="J151" s="18"/>
      <c r="K151" s="19"/>
      <c r="L151" s="19"/>
      <c r="M151" s="19"/>
      <c r="N151" s="19"/>
    </row>
    <row r="152" spans="1:227" ht="14.25" customHeight="1" x14ac:dyDescent="0.25">
      <c r="A152" s="16"/>
      <c r="B152" s="22" t="s">
        <v>20</v>
      </c>
      <c r="C152" s="23"/>
      <c r="D152" s="17"/>
      <c r="E152" s="17"/>
      <c r="F152" s="17"/>
      <c r="G152" s="18"/>
      <c r="H152" s="18"/>
      <c r="I152" s="18"/>
      <c r="J152" s="18"/>
      <c r="K152" s="19"/>
      <c r="L152" s="19"/>
      <c r="M152" s="19"/>
      <c r="N152" s="19"/>
    </row>
    <row r="153" spans="1:227" ht="14.25" customHeight="1" x14ac:dyDescent="0.25">
      <c r="A153" s="24">
        <v>14</v>
      </c>
      <c r="B153" s="25" t="s">
        <v>120</v>
      </c>
      <c r="C153" s="26" t="s">
        <v>53</v>
      </c>
      <c r="D153" s="27">
        <v>0.1</v>
      </c>
      <c r="E153" s="27">
        <v>7.3</v>
      </c>
      <c r="F153" s="27">
        <v>0.1</v>
      </c>
      <c r="G153" s="28">
        <v>66</v>
      </c>
      <c r="H153" s="28">
        <v>2</v>
      </c>
      <c r="I153" s="28">
        <v>0</v>
      </c>
      <c r="J153" s="28">
        <v>3</v>
      </c>
      <c r="K153" s="29">
        <v>0.02</v>
      </c>
      <c r="L153" s="29">
        <v>0.01</v>
      </c>
      <c r="M153" s="29">
        <v>0</v>
      </c>
      <c r="N153" s="29">
        <v>0.04</v>
      </c>
    </row>
    <row r="154" spans="1:227" ht="14.25" customHeight="1" x14ac:dyDescent="0.25">
      <c r="A154" s="24" t="s">
        <v>136</v>
      </c>
      <c r="B154" s="25" t="s">
        <v>137</v>
      </c>
      <c r="C154" s="26" t="s">
        <v>44</v>
      </c>
      <c r="D154" s="27">
        <v>9.5</v>
      </c>
      <c r="E154" s="27">
        <v>16.2</v>
      </c>
      <c r="F154" s="27">
        <v>18.2</v>
      </c>
      <c r="G154" s="28">
        <v>250</v>
      </c>
      <c r="H154" s="28">
        <v>87</v>
      </c>
      <c r="I154" s="28">
        <v>34</v>
      </c>
      <c r="J154" s="28">
        <v>129</v>
      </c>
      <c r="K154" s="29">
        <v>2</v>
      </c>
      <c r="L154" s="29">
        <v>0.03</v>
      </c>
      <c r="M154" s="29">
        <v>7.7</v>
      </c>
      <c r="N154" s="29">
        <v>0</v>
      </c>
    </row>
    <row r="155" spans="1:227" ht="15.75" customHeight="1" x14ac:dyDescent="0.25">
      <c r="A155" s="24">
        <v>71</v>
      </c>
      <c r="B155" s="25" t="s">
        <v>75</v>
      </c>
      <c r="C155" s="26" t="s">
        <v>103</v>
      </c>
      <c r="D155" s="27">
        <v>0.5</v>
      </c>
      <c r="E155" s="27">
        <v>0</v>
      </c>
      <c r="F155" s="17">
        <v>1.5</v>
      </c>
      <c r="G155" s="18">
        <v>9</v>
      </c>
      <c r="H155" s="18">
        <v>15</v>
      </c>
      <c r="I155" s="18">
        <v>9</v>
      </c>
      <c r="J155" s="18">
        <v>27</v>
      </c>
      <c r="K155" s="19">
        <v>0.39</v>
      </c>
      <c r="L155" s="19">
        <v>0.02</v>
      </c>
      <c r="M155" s="19">
        <v>6.5</v>
      </c>
      <c r="N155" s="19">
        <v>0</v>
      </c>
    </row>
    <row r="156" spans="1:227" ht="16.5" customHeight="1" x14ac:dyDescent="0.25">
      <c r="A156" s="24" t="s">
        <v>56</v>
      </c>
      <c r="B156" s="25" t="s">
        <v>57</v>
      </c>
      <c r="C156" s="26" t="s">
        <v>44</v>
      </c>
      <c r="D156" s="27">
        <v>2.7</v>
      </c>
      <c r="E156" s="27">
        <v>1.9</v>
      </c>
      <c r="F156" s="27">
        <v>22.5</v>
      </c>
      <c r="G156" s="28">
        <v>118</v>
      </c>
      <c r="H156" s="28">
        <v>85</v>
      </c>
      <c r="I156" s="28">
        <v>10</v>
      </c>
      <c r="J156" s="28">
        <v>63</v>
      </c>
      <c r="K156" s="29">
        <v>0.1</v>
      </c>
      <c r="L156" s="29">
        <v>0.30000000000000004</v>
      </c>
      <c r="M156" s="29">
        <v>0.9</v>
      </c>
      <c r="N156" s="29">
        <v>0.14000000000000001</v>
      </c>
    </row>
    <row r="157" spans="1:227" ht="14.25" customHeight="1" x14ac:dyDescent="0.25">
      <c r="A157" s="16"/>
      <c r="B157" s="25" t="s">
        <v>123</v>
      </c>
      <c r="C157" s="26" t="s">
        <v>131</v>
      </c>
      <c r="D157" s="17">
        <v>2.4</v>
      </c>
      <c r="E157" s="17">
        <v>0.6</v>
      </c>
      <c r="F157" s="17">
        <v>17.16</v>
      </c>
      <c r="G157" s="18">
        <v>84</v>
      </c>
      <c r="H157" s="18">
        <v>12</v>
      </c>
      <c r="I157" s="18">
        <v>0</v>
      </c>
      <c r="J157" s="18">
        <v>0</v>
      </c>
      <c r="K157" s="19">
        <v>0.6</v>
      </c>
      <c r="L157" s="19">
        <v>9.6000000000000002E-2</v>
      </c>
      <c r="M157" s="19">
        <v>0</v>
      </c>
      <c r="N157" s="19">
        <v>0</v>
      </c>
      <c r="HR157" s="31"/>
      <c r="HS157" s="31"/>
    </row>
    <row r="158" spans="1:227" ht="14.25" customHeight="1" x14ac:dyDescent="0.25">
      <c r="A158" s="16"/>
      <c r="B158" s="25" t="s">
        <v>32</v>
      </c>
      <c r="C158" s="26"/>
      <c r="D158" s="34">
        <f t="shared" ref="D158:N158" si="28">SUM(D153:D157)</f>
        <v>15.200000000000001</v>
      </c>
      <c r="E158" s="34">
        <f t="shared" si="28"/>
        <v>26</v>
      </c>
      <c r="F158" s="34">
        <f t="shared" si="28"/>
        <v>59.459999999999994</v>
      </c>
      <c r="G158" s="35">
        <f t="shared" si="28"/>
        <v>527</v>
      </c>
      <c r="H158" s="35">
        <f t="shared" si="28"/>
        <v>201</v>
      </c>
      <c r="I158" s="35">
        <f t="shared" si="28"/>
        <v>53</v>
      </c>
      <c r="J158" s="35">
        <f t="shared" si="28"/>
        <v>222</v>
      </c>
      <c r="K158" s="36">
        <f t="shared" si="28"/>
        <v>3.1100000000000003</v>
      </c>
      <c r="L158" s="36">
        <f t="shared" si="28"/>
        <v>0.45600000000000007</v>
      </c>
      <c r="M158" s="36">
        <f t="shared" si="28"/>
        <v>15.1</v>
      </c>
      <c r="N158" s="36">
        <f t="shared" si="28"/>
        <v>0.18000000000000002</v>
      </c>
    </row>
    <row r="159" spans="1:227" ht="14.25" customHeight="1" x14ac:dyDescent="0.25">
      <c r="A159" s="16"/>
      <c r="B159" s="22" t="s">
        <v>33</v>
      </c>
      <c r="C159" s="23"/>
      <c r="D159" s="17"/>
      <c r="E159" s="17"/>
      <c r="F159" s="17"/>
      <c r="G159" s="18"/>
      <c r="H159" s="18"/>
      <c r="I159" s="18"/>
      <c r="J159" s="18"/>
      <c r="K159" s="19"/>
      <c r="L159" s="19"/>
      <c r="M159" s="19"/>
      <c r="N159" s="19"/>
    </row>
    <row r="160" spans="1:227" ht="25.5" customHeight="1" x14ac:dyDescent="0.25">
      <c r="A160" s="16" t="s">
        <v>138</v>
      </c>
      <c r="B160" s="47" t="s">
        <v>139</v>
      </c>
      <c r="C160" s="26" t="s">
        <v>60</v>
      </c>
      <c r="D160" s="17">
        <v>4.7</v>
      </c>
      <c r="E160" s="17">
        <v>6.9</v>
      </c>
      <c r="F160" s="17">
        <v>10.1</v>
      </c>
      <c r="G160" s="18">
        <v>121</v>
      </c>
      <c r="H160" s="18">
        <v>50</v>
      </c>
      <c r="I160" s="18">
        <v>32</v>
      </c>
      <c r="J160" s="18">
        <v>59</v>
      </c>
      <c r="K160" s="19">
        <v>1.8</v>
      </c>
      <c r="L160" s="19">
        <v>7.0000000000000007E-2</v>
      </c>
      <c r="M160" s="19">
        <v>2.2999999999999998</v>
      </c>
      <c r="N160" s="19">
        <v>0.01</v>
      </c>
    </row>
    <row r="161" spans="1:227" ht="14.25" customHeight="1" x14ac:dyDescent="0.25">
      <c r="A161" s="24" t="s">
        <v>140</v>
      </c>
      <c r="B161" s="25" t="s">
        <v>141</v>
      </c>
      <c r="C161" s="26" t="s">
        <v>38</v>
      </c>
      <c r="D161" s="27">
        <v>16.5</v>
      </c>
      <c r="E161" s="27">
        <v>17.100000000000001</v>
      </c>
      <c r="F161" s="27">
        <v>9.3000000000000007</v>
      </c>
      <c r="G161" s="28">
        <v>257</v>
      </c>
      <c r="H161" s="28">
        <v>32</v>
      </c>
      <c r="I161" s="28">
        <v>15.8</v>
      </c>
      <c r="J161" s="28">
        <v>107</v>
      </c>
      <c r="K161" s="29">
        <v>1.2</v>
      </c>
      <c r="L161" s="29">
        <v>0.2</v>
      </c>
      <c r="M161" s="29">
        <v>0.2</v>
      </c>
      <c r="N161" s="29">
        <v>0.03</v>
      </c>
    </row>
    <row r="162" spans="1:227" ht="15.75" customHeight="1" x14ac:dyDescent="0.25">
      <c r="A162" s="24">
        <v>302</v>
      </c>
      <c r="B162" s="25" t="s">
        <v>70</v>
      </c>
      <c r="C162" s="26" t="s">
        <v>40</v>
      </c>
      <c r="D162" s="27">
        <v>8.5</v>
      </c>
      <c r="E162" s="27">
        <v>7.3</v>
      </c>
      <c r="F162" s="27">
        <v>36.6</v>
      </c>
      <c r="G162" s="28">
        <v>246</v>
      </c>
      <c r="H162" s="28">
        <v>15</v>
      </c>
      <c r="I162" s="28">
        <v>133</v>
      </c>
      <c r="J162" s="28">
        <v>201</v>
      </c>
      <c r="K162" s="29">
        <v>4.4800000000000004</v>
      </c>
      <c r="L162" s="29">
        <v>0.21</v>
      </c>
      <c r="M162" s="29">
        <v>0</v>
      </c>
      <c r="N162" s="29">
        <v>0</v>
      </c>
    </row>
    <row r="163" spans="1:227" ht="15.75" customHeight="1" x14ac:dyDescent="0.25">
      <c r="A163" s="24">
        <v>71</v>
      </c>
      <c r="B163" s="25" t="s">
        <v>41</v>
      </c>
      <c r="C163" s="26" t="s">
        <v>62</v>
      </c>
      <c r="D163" s="27">
        <v>0.8</v>
      </c>
      <c r="E163" s="27">
        <v>0.14000000000000001</v>
      </c>
      <c r="F163" s="27">
        <v>2.7</v>
      </c>
      <c r="G163" s="28">
        <v>15</v>
      </c>
      <c r="H163" s="28">
        <v>10</v>
      </c>
      <c r="I163" s="28">
        <v>14</v>
      </c>
      <c r="J163" s="28">
        <v>18</v>
      </c>
      <c r="K163" s="29">
        <v>0.63</v>
      </c>
      <c r="L163" s="29">
        <v>0.04</v>
      </c>
      <c r="M163" s="29">
        <v>17.5</v>
      </c>
      <c r="N163" s="29">
        <v>0</v>
      </c>
    </row>
    <row r="164" spans="1:227" ht="12.75" customHeight="1" x14ac:dyDescent="0.25">
      <c r="A164" s="24">
        <v>388</v>
      </c>
      <c r="B164" s="25" t="s">
        <v>142</v>
      </c>
      <c r="C164" s="26" t="s">
        <v>44</v>
      </c>
      <c r="D164" s="17">
        <v>0.7</v>
      </c>
      <c r="E164" s="17">
        <v>0.3</v>
      </c>
      <c r="F164" s="17">
        <v>24.6</v>
      </c>
      <c r="G164" s="18">
        <v>104</v>
      </c>
      <c r="H164" s="18">
        <v>10</v>
      </c>
      <c r="I164" s="18">
        <v>3</v>
      </c>
      <c r="J164" s="18">
        <v>3</v>
      </c>
      <c r="K164" s="19">
        <v>0.7</v>
      </c>
      <c r="L164" s="19">
        <v>0</v>
      </c>
      <c r="M164" s="19">
        <v>20</v>
      </c>
      <c r="N164" s="19">
        <v>0</v>
      </c>
    </row>
    <row r="165" spans="1:227" ht="25.5" x14ac:dyDescent="0.25">
      <c r="A165" s="16"/>
      <c r="B165" s="30" t="s">
        <v>129</v>
      </c>
      <c r="C165" s="23" t="s">
        <v>79</v>
      </c>
      <c r="D165" s="17">
        <v>3.2</v>
      </c>
      <c r="E165" s="17">
        <v>0.8</v>
      </c>
      <c r="F165" s="17">
        <v>20.8</v>
      </c>
      <c r="G165" s="18">
        <v>101</v>
      </c>
      <c r="H165" s="18">
        <v>18</v>
      </c>
      <c r="I165" s="18">
        <v>0</v>
      </c>
      <c r="J165" s="18">
        <v>0</v>
      </c>
      <c r="K165" s="19">
        <v>0.98</v>
      </c>
      <c r="L165" s="19">
        <v>9.0000000000000011E-2</v>
      </c>
      <c r="M165" s="19">
        <v>0</v>
      </c>
      <c r="N165" s="19">
        <v>0</v>
      </c>
      <c r="HR165" s="31"/>
      <c r="HS165" s="31"/>
    </row>
    <row r="166" spans="1:227" ht="16.5" customHeight="1" x14ac:dyDescent="0.25">
      <c r="A166" s="16"/>
      <c r="B166" s="42" t="s">
        <v>32</v>
      </c>
      <c r="C166" s="33"/>
      <c r="D166" s="34">
        <f t="shared" ref="D166:N166" si="29">SUM(D160:D165)</f>
        <v>34.4</v>
      </c>
      <c r="E166" s="34">
        <f t="shared" si="29"/>
        <v>32.54</v>
      </c>
      <c r="F166" s="34">
        <f t="shared" si="29"/>
        <v>104.10000000000001</v>
      </c>
      <c r="G166" s="35">
        <f t="shared" si="29"/>
        <v>844</v>
      </c>
      <c r="H166" s="35">
        <f t="shared" si="29"/>
        <v>135</v>
      </c>
      <c r="I166" s="35">
        <f t="shared" si="29"/>
        <v>197.8</v>
      </c>
      <c r="J166" s="35">
        <f t="shared" si="29"/>
        <v>388</v>
      </c>
      <c r="K166" s="36">
        <f t="shared" si="29"/>
        <v>9.7900000000000009</v>
      </c>
      <c r="L166" s="36">
        <f t="shared" si="29"/>
        <v>0.61</v>
      </c>
      <c r="M166" s="36">
        <f t="shared" si="29"/>
        <v>40</v>
      </c>
      <c r="N166" s="36">
        <f t="shared" si="29"/>
        <v>0.04</v>
      </c>
    </row>
    <row r="167" spans="1:227" ht="14.25" customHeight="1" x14ac:dyDescent="0.25">
      <c r="A167" s="16"/>
      <c r="B167" s="22" t="s">
        <v>47</v>
      </c>
      <c r="C167" s="23"/>
      <c r="D167" s="17"/>
      <c r="E167" s="17"/>
      <c r="F167" s="17"/>
      <c r="G167" s="18"/>
      <c r="H167" s="18"/>
      <c r="I167" s="18"/>
      <c r="J167" s="18"/>
      <c r="K167" s="19"/>
      <c r="L167" s="19"/>
      <c r="M167" s="19"/>
      <c r="N167" s="19"/>
    </row>
    <row r="168" spans="1:227" ht="25.5" x14ac:dyDescent="0.25">
      <c r="A168" s="24"/>
      <c r="B168" s="25" t="s">
        <v>143</v>
      </c>
      <c r="C168" s="26" t="s">
        <v>44</v>
      </c>
      <c r="D168" s="17">
        <v>2</v>
      </c>
      <c r="E168" s="17">
        <v>6.4</v>
      </c>
      <c r="F168" s="17">
        <v>19</v>
      </c>
      <c r="G168" s="18">
        <v>140</v>
      </c>
      <c r="H168" s="18">
        <v>0</v>
      </c>
      <c r="I168" s="18">
        <v>0</v>
      </c>
      <c r="J168" s="18">
        <v>0</v>
      </c>
      <c r="K168" s="19">
        <v>0</v>
      </c>
      <c r="L168" s="19">
        <v>0</v>
      </c>
      <c r="M168" s="19">
        <v>0</v>
      </c>
      <c r="N168" s="19">
        <v>0</v>
      </c>
    </row>
    <row r="169" spans="1:227" ht="15.75" customHeight="1" x14ac:dyDescent="0.25">
      <c r="A169" s="16" t="s">
        <v>144</v>
      </c>
      <c r="B169" s="1" t="s">
        <v>145</v>
      </c>
      <c r="C169" s="23" t="s">
        <v>103</v>
      </c>
      <c r="D169" s="17">
        <v>4.9000000000000004</v>
      </c>
      <c r="E169" s="17">
        <v>5.0999999999999996</v>
      </c>
      <c r="F169" s="17">
        <v>29.6</v>
      </c>
      <c r="G169" s="18">
        <v>184</v>
      </c>
      <c r="H169" s="18">
        <v>22</v>
      </c>
      <c r="I169" s="18">
        <v>8</v>
      </c>
      <c r="J169" s="18">
        <v>47</v>
      </c>
      <c r="K169" s="19">
        <v>0.54</v>
      </c>
      <c r="L169" s="19">
        <v>0.05</v>
      </c>
      <c r="M169" s="19">
        <v>0.16</v>
      </c>
      <c r="N169" s="19">
        <v>0.03</v>
      </c>
    </row>
    <row r="170" spans="1:227" ht="14.25" customHeight="1" x14ac:dyDescent="0.25">
      <c r="A170" s="16"/>
      <c r="B170" s="42" t="s">
        <v>32</v>
      </c>
      <c r="C170" s="33"/>
      <c r="D170" s="34">
        <f t="shared" ref="D170:N170" si="30">SUM(D168:D169)</f>
        <v>6.9</v>
      </c>
      <c r="E170" s="34">
        <f t="shared" si="30"/>
        <v>11.5</v>
      </c>
      <c r="F170" s="34">
        <f t="shared" si="30"/>
        <v>48.6</v>
      </c>
      <c r="G170" s="35">
        <f t="shared" si="30"/>
        <v>324</v>
      </c>
      <c r="H170" s="35">
        <f t="shared" si="30"/>
        <v>22</v>
      </c>
      <c r="I170" s="35">
        <f t="shared" si="30"/>
        <v>8</v>
      </c>
      <c r="J170" s="35">
        <f t="shared" si="30"/>
        <v>47</v>
      </c>
      <c r="K170" s="36">
        <f t="shared" si="30"/>
        <v>0.54</v>
      </c>
      <c r="L170" s="36">
        <f t="shared" si="30"/>
        <v>0.05</v>
      </c>
      <c r="M170" s="36">
        <f t="shared" si="30"/>
        <v>0.16</v>
      </c>
      <c r="N170" s="36">
        <f t="shared" si="30"/>
        <v>0.03</v>
      </c>
    </row>
    <row r="171" spans="1:227" ht="14.25" customHeight="1" x14ac:dyDescent="0.25">
      <c r="A171" s="16"/>
      <c r="B171" s="49" t="s">
        <v>51</v>
      </c>
      <c r="C171" s="44"/>
      <c r="D171" s="44">
        <f t="shared" ref="D171:N171" si="31">D158+D166+D170</f>
        <v>56.5</v>
      </c>
      <c r="E171" s="44">
        <f t="shared" si="31"/>
        <v>70.039999999999992</v>
      </c>
      <c r="F171" s="44">
        <f t="shared" si="31"/>
        <v>212.16</v>
      </c>
      <c r="G171" s="45">
        <f t="shared" si="31"/>
        <v>1695</v>
      </c>
      <c r="H171" s="45">
        <f t="shared" si="31"/>
        <v>358</v>
      </c>
      <c r="I171" s="45">
        <f t="shared" si="31"/>
        <v>258.8</v>
      </c>
      <c r="J171" s="45">
        <f t="shared" si="31"/>
        <v>657</v>
      </c>
      <c r="K171" s="46">
        <f t="shared" si="31"/>
        <v>13.440000000000001</v>
      </c>
      <c r="L171" s="46">
        <f t="shared" si="31"/>
        <v>1.1160000000000001</v>
      </c>
      <c r="M171" s="46">
        <f t="shared" si="31"/>
        <v>55.26</v>
      </c>
      <c r="N171" s="46">
        <f t="shared" si="31"/>
        <v>0.25</v>
      </c>
    </row>
    <row r="172" spans="1:227" ht="14.25" customHeight="1" x14ac:dyDescent="0.25">
      <c r="A172" s="16"/>
      <c r="B172" s="21" t="s">
        <v>83</v>
      </c>
      <c r="C172" s="23"/>
      <c r="D172" s="17"/>
      <c r="E172" s="17"/>
      <c r="F172" s="17"/>
      <c r="G172" s="18"/>
      <c r="H172" s="18"/>
      <c r="I172" s="18"/>
      <c r="J172" s="18"/>
      <c r="K172" s="19"/>
      <c r="L172" s="19"/>
      <c r="M172" s="19"/>
      <c r="N172" s="19"/>
    </row>
    <row r="173" spans="1:227" ht="14.25" customHeight="1" x14ac:dyDescent="0.25">
      <c r="A173" s="16"/>
      <c r="B173" s="22" t="s">
        <v>20</v>
      </c>
      <c r="C173" s="23"/>
      <c r="D173" s="17"/>
      <c r="E173" s="17"/>
      <c r="F173" s="17"/>
      <c r="G173" s="18"/>
      <c r="H173" s="18"/>
      <c r="I173" s="18"/>
      <c r="J173" s="18"/>
      <c r="K173" s="19"/>
      <c r="L173" s="19"/>
      <c r="M173" s="19"/>
      <c r="N173" s="19"/>
    </row>
    <row r="174" spans="1:227" ht="14.25" customHeight="1" x14ac:dyDescent="0.25">
      <c r="A174" s="24">
        <v>14</v>
      </c>
      <c r="B174" s="25" t="s">
        <v>120</v>
      </c>
      <c r="C174" s="26" t="s">
        <v>53</v>
      </c>
      <c r="D174" s="27">
        <v>0.1</v>
      </c>
      <c r="E174" s="27">
        <v>7.3</v>
      </c>
      <c r="F174" s="27">
        <v>0.1</v>
      </c>
      <c r="G174" s="28">
        <v>66</v>
      </c>
      <c r="H174" s="28">
        <v>2</v>
      </c>
      <c r="I174" s="28">
        <v>0</v>
      </c>
      <c r="J174" s="28">
        <v>3</v>
      </c>
      <c r="K174" s="29">
        <v>0.02</v>
      </c>
      <c r="L174" s="29">
        <v>0.01</v>
      </c>
      <c r="M174" s="29">
        <v>0</v>
      </c>
      <c r="N174" s="29">
        <v>0.04</v>
      </c>
    </row>
    <row r="175" spans="1:227" ht="26.25" customHeight="1" x14ac:dyDescent="0.25">
      <c r="A175" s="24" t="s">
        <v>146</v>
      </c>
      <c r="B175" s="25" t="s">
        <v>147</v>
      </c>
      <c r="C175" s="26" t="s">
        <v>89</v>
      </c>
      <c r="D175" s="27">
        <v>5.4</v>
      </c>
      <c r="E175" s="27">
        <v>7</v>
      </c>
      <c r="F175" s="27">
        <v>30.4</v>
      </c>
      <c r="G175" s="28">
        <v>207</v>
      </c>
      <c r="H175" s="28">
        <v>141</v>
      </c>
      <c r="I175" s="28">
        <v>30</v>
      </c>
      <c r="J175" s="28">
        <v>145</v>
      </c>
      <c r="K175" s="29">
        <v>0.5</v>
      </c>
      <c r="L175" s="29">
        <v>4.5999999999999999E-2</v>
      </c>
      <c r="M175" s="29">
        <v>1.5</v>
      </c>
      <c r="N175" s="29">
        <v>0.23</v>
      </c>
    </row>
    <row r="176" spans="1:227" ht="14.25" customHeight="1" x14ac:dyDescent="0.25">
      <c r="A176" s="24"/>
      <c r="B176" s="39" t="s">
        <v>148</v>
      </c>
      <c r="C176" s="26" t="s">
        <v>38</v>
      </c>
      <c r="D176" s="27">
        <v>2.8</v>
      </c>
      <c r="E176" s="27">
        <v>3.2</v>
      </c>
      <c r="F176" s="27">
        <v>8</v>
      </c>
      <c r="G176" s="28">
        <v>75</v>
      </c>
      <c r="H176" s="28">
        <v>0</v>
      </c>
      <c r="I176" s="28">
        <v>0</v>
      </c>
      <c r="J176" s="28">
        <v>0</v>
      </c>
      <c r="K176" s="29">
        <v>0</v>
      </c>
      <c r="L176" s="29">
        <v>0</v>
      </c>
      <c r="M176" s="29">
        <v>0</v>
      </c>
      <c r="N176" s="29">
        <v>0</v>
      </c>
    </row>
    <row r="177" spans="1:227" ht="14.25" customHeight="1" x14ac:dyDescent="0.25">
      <c r="A177" s="16">
        <v>382</v>
      </c>
      <c r="B177" s="30" t="s">
        <v>90</v>
      </c>
      <c r="C177" s="62" t="s">
        <v>44</v>
      </c>
      <c r="D177" s="17">
        <v>3.6</v>
      </c>
      <c r="E177" s="17">
        <v>3</v>
      </c>
      <c r="F177" s="17">
        <v>20.8</v>
      </c>
      <c r="G177" s="18">
        <v>124</v>
      </c>
      <c r="H177" s="18">
        <v>124</v>
      </c>
      <c r="I177" s="18">
        <v>27</v>
      </c>
      <c r="J177" s="18">
        <v>109</v>
      </c>
      <c r="K177" s="19">
        <v>0.8</v>
      </c>
      <c r="L177" s="19">
        <v>0.04</v>
      </c>
      <c r="M177" s="19">
        <v>1.3</v>
      </c>
      <c r="N177" s="19">
        <v>0.02</v>
      </c>
    </row>
    <row r="178" spans="1:227" ht="14.25" customHeight="1" x14ac:dyDescent="0.25">
      <c r="A178" s="16"/>
      <c r="B178" s="30" t="s">
        <v>123</v>
      </c>
      <c r="C178" s="23" t="s">
        <v>31</v>
      </c>
      <c r="D178" s="17">
        <v>2</v>
      </c>
      <c r="E178" s="17">
        <v>0.5</v>
      </c>
      <c r="F178" s="17">
        <v>14.3</v>
      </c>
      <c r="G178" s="18">
        <v>70</v>
      </c>
      <c r="H178" s="18">
        <v>10</v>
      </c>
      <c r="I178" s="18">
        <v>0</v>
      </c>
      <c r="J178" s="18">
        <v>0</v>
      </c>
      <c r="K178" s="19">
        <v>0.5</v>
      </c>
      <c r="L178" s="19">
        <v>0.08</v>
      </c>
      <c r="M178" s="19">
        <v>0</v>
      </c>
      <c r="N178" s="19">
        <v>0</v>
      </c>
    </row>
    <row r="179" spans="1:227" ht="14.25" customHeight="1" x14ac:dyDescent="0.25">
      <c r="A179" s="16"/>
      <c r="B179" s="42" t="s">
        <v>32</v>
      </c>
      <c r="C179" s="33"/>
      <c r="D179" s="34">
        <f t="shared" ref="D179:N179" si="32">SUM(D174:D178)</f>
        <v>13.9</v>
      </c>
      <c r="E179" s="34">
        <f t="shared" si="32"/>
        <v>21</v>
      </c>
      <c r="F179" s="34">
        <f t="shared" si="32"/>
        <v>73.599999999999994</v>
      </c>
      <c r="G179" s="35">
        <f t="shared" si="32"/>
        <v>542</v>
      </c>
      <c r="H179" s="35">
        <f t="shared" si="32"/>
        <v>277</v>
      </c>
      <c r="I179" s="35">
        <f t="shared" si="32"/>
        <v>57</v>
      </c>
      <c r="J179" s="35">
        <f t="shared" si="32"/>
        <v>257</v>
      </c>
      <c r="K179" s="36">
        <f t="shared" si="32"/>
        <v>1.82</v>
      </c>
      <c r="L179" s="36">
        <f t="shared" si="32"/>
        <v>0.17599999999999999</v>
      </c>
      <c r="M179" s="36">
        <f t="shared" si="32"/>
        <v>2.8</v>
      </c>
      <c r="N179" s="36">
        <f t="shared" si="32"/>
        <v>0.29000000000000004</v>
      </c>
    </row>
    <row r="180" spans="1:227" ht="14.25" customHeight="1" x14ac:dyDescent="0.25">
      <c r="A180" s="16"/>
      <c r="B180" s="22" t="s">
        <v>33</v>
      </c>
      <c r="C180" s="23"/>
      <c r="D180" s="17"/>
      <c r="E180" s="17"/>
      <c r="F180" s="17"/>
      <c r="G180" s="18"/>
      <c r="H180" s="18"/>
      <c r="I180" s="18"/>
      <c r="J180" s="18"/>
      <c r="K180" s="19"/>
      <c r="L180" s="19"/>
      <c r="M180" s="19"/>
      <c r="N180" s="19"/>
    </row>
    <row r="181" spans="1:227" ht="17.25" customHeight="1" x14ac:dyDescent="0.25">
      <c r="A181" s="24" t="s">
        <v>149</v>
      </c>
      <c r="B181" s="47" t="s">
        <v>150</v>
      </c>
      <c r="C181" s="26" t="s">
        <v>151</v>
      </c>
      <c r="D181" s="27">
        <v>6.1</v>
      </c>
      <c r="E181" s="27">
        <v>6.3</v>
      </c>
      <c r="F181" s="27">
        <v>22.8</v>
      </c>
      <c r="G181" s="28">
        <v>173</v>
      </c>
      <c r="H181" s="28">
        <v>120</v>
      </c>
      <c r="I181" s="28">
        <v>16</v>
      </c>
      <c r="J181" s="28">
        <v>91</v>
      </c>
      <c r="K181" s="29">
        <v>1</v>
      </c>
      <c r="L181" s="29">
        <v>0.24</v>
      </c>
      <c r="M181" s="29">
        <v>10.1</v>
      </c>
      <c r="N181" s="29">
        <v>0.02</v>
      </c>
    </row>
    <row r="182" spans="1:227" ht="14.25" customHeight="1" x14ac:dyDescent="0.25">
      <c r="A182" s="24" t="s">
        <v>152</v>
      </c>
      <c r="B182" s="39" t="s">
        <v>153</v>
      </c>
      <c r="C182" s="26" t="s">
        <v>38</v>
      </c>
      <c r="D182" s="17">
        <v>24</v>
      </c>
      <c r="E182" s="17">
        <v>16.7</v>
      </c>
      <c r="F182" s="17">
        <v>12.4</v>
      </c>
      <c r="G182" s="18">
        <v>296</v>
      </c>
      <c r="H182" s="18">
        <v>17</v>
      </c>
      <c r="I182" s="18">
        <v>89</v>
      </c>
      <c r="J182" s="18">
        <v>173</v>
      </c>
      <c r="K182" s="19">
        <v>2.11</v>
      </c>
      <c r="L182" s="19">
        <v>0.11</v>
      </c>
      <c r="M182" s="19">
        <v>1.66</v>
      </c>
      <c r="N182" s="19">
        <v>0.08</v>
      </c>
      <c r="HR182" s="31"/>
      <c r="HS182" s="31"/>
    </row>
    <row r="183" spans="1:227" ht="14.25" customHeight="1" x14ac:dyDescent="0.25">
      <c r="A183" s="16">
        <v>309</v>
      </c>
      <c r="B183" s="30" t="s">
        <v>39</v>
      </c>
      <c r="C183" s="72" t="s">
        <v>40</v>
      </c>
      <c r="D183" s="17">
        <v>5.4</v>
      </c>
      <c r="E183" s="17">
        <v>4.9000000000000004</v>
      </c>
      <c r="F183" s="17">
        <v>27.9</v>
      </c>
      <c r="G183" s="18">
        <v>178</v>
      </c>
      <c r="H183" s="18">
        <v>6</v>
      </c>
      <c r="I183" s="18">
        <v>8</v>
      </c>
      <c r="J183" s="18">
        <v>35</v>
      </c>
      <c r="K183" s="19">
        <v>0.76</v>
      </c>
      <c r="L183" s="19">
        <v>0.05</v>
      </c>
      <c r="M183" s="19">
        <v>0</v>
      </c>
      <c r="N183" s="19">
        <v>0.02</v>
      </c>
    </row>
    <row r="184" spans="1:227" ht="14.25" customHeight="1" x14ac:dyDescent="0.25">
      <c r="A184" s="24">
        <v>71</v>
      </c>
      <c r="B184" s="47" t="s">
        <v>41</v>
      </c>
      <c r="C184" s="26" t="s">
        <v>154</v>
      </c>
      <c r="D184" s="27">
        <v>0.4</v>
      </c>
      <c r="E184" s="27">
        <v>0.1</v>
      </c>
      <c r="F184" s="27">
        <v>1.5</v>
      </c>
      <c r="G184" s="28">
        <v>9</v>
      </c>
      <c r="H184" s="28">
        <v>6</v>
      </c>
      <c r="I184" s="28">
        <v>8</v>
      </c>
      <c r="J184" s="28">
        <v>10</v>
      </c>
      <c r="K184" s="29">
        <v>0.36</v>
      </c>
      <c r="L184" s="29">
        <v>0.02</v>
      </c>
      <c r="M184" s="29">
        <v>10</v>
      </c>
      <c r="N184" s="29">
        <v>0</v>
      </c>
    </row>
    <row r="185" spans="1:227" ht="14.25" customHeight="1" x14ac:dyDescent="0.25">
      <c r="A185" s="24">
        <v>338</v>
      </c>
      <c r="B185" s="25" t="s">
        <v>26</v>
      </c>
      <c r="C185" s="26" t="s">
        <v>27</v>
      </c>
      <c r="D185" s="27">
        <v>0.4</v>
      </c>
      <c r="E185" s="17">
        <v>0.4</v>
      </c>
      <c r="F185" s="17">
        <v>10.8</v>
      </c>
      <c r="G185" s="18">
        <v>49</v>
      </c>
      <c r="H185" s="18">
        <v>18</v>
      </c>
      <c r="I185" s="18">
        <v>10</v>
      </c>
      <c r="J185" s="18">
        <v>12</v>
      </c>
      <c r="K185" s="19">
        <v>2.4</v>
      </c>
      <c r="L185" s="19">
        <v>0.03</v>
      </c>
      <c r="M185" s="19">
        <v>11</v>
      </c>
      <c r="N185" s="19">
        <v>0</v>
      </c>
    </row>
    <row r="186" spans="1:227" ht="14.25" customHeight="1" x14ac:dyDescent="0.25">
      <c r="A186" s="16">
        <v>348</v>
      </c>
      <c r="B186" s="47" t="s">
        <v>63</v>
      </c>
      <c r="C186" s="23" t="s">
        <v>44</v>
      </c>
      <c r="D186" s="17">
        <v>1</v>
      </c>
      <c r="E186" s="17">
        <v>0</v>
      </c>
      <c r="F186" s="17">
        <v>13.2</v>
      </c>
      <c r="G186" s="18">
        <v>86</v>
      </c>
      <c r="H186" s="18">
        <v>33</v>
      </c>
      <c r="I186" s="18">
        <v>21</v>
      </c>
      <c r="J186" s="18">
        <v>29</v>
      </c>
      <c r="K186" s="19">
        <v>0.69</v>
      </c>
      <c r="L186" s="19">
        <v>0.02</v>
      </c>
      <c r="M186" s="19">
        <v>0.89</v>
      </c>
      <c r="N186" s="19">
        <v>0</v>
      </c>
    </row>
    <row r="187" spans="1:227" ht="25.5" x14ac:dyDescent="0.25">
      <c r="A187" s="16"/>
      <c r="B187" s="30" t="s">
        <v>129</v>
      </c>
      <c r="C187" s="23" t="s">
        <v>79</v>
      </c>
      <c r="D187" s="17">
        <v>3.2</v>
      </c>
      <c r="E187" s="17">
        <v>0.8</v>
      </c>
      <c r="F187" s="17">
        <v>20.8</v>
      </c>
      <c r="G187" s="18">
        <v>101</v>
      </c>
      <c r="H187" s="18">
        <v>18</v>
      </c>
      <c r="I187" s="18">
        <v>0</v>
      </c>
      <c r="J187" s="18">
        <v>0</v>
      </c>
      <c r="K187" s="19">
        <v>0.98</v>
      </c>
      <c r="L187" s="19">
        <v>9.0000000000000011E-2</v>
      </c>
      <c r="M187" s="19">
        <v>0</v>
      </c>
      <c r="N187" s="19">
        <v>0</v>
      </c>
    </row>
    <row r="188" spans="1:227" ht="14.25" customHeight="1" x14ac:dyDescent="0.25">
      <c r="A188" s="16"/>
      <c r="B188" s="42" t="s">
        <v>32</v>
      </c>
      <c r="C188" s="33"/>
      <c r="D188" s="34">
        <f t="shared" ref="D188:N188" si="33">SUM(D181:D187)</f>
        <v>40.5</v>
      </c>
      <c r="E188" s="34">
        <f t="shared" si="33"/>
        <v>29.2</v>
      </c>
      <c r="F188" s="34">
        <f t="shared" si="33"/>
        <v>109.39999999999999</v>
      </c>
      <c r="G188" s="35">
        <f t="shared" si="33"/>
        <v>892</v>
      </c>
      <c r="H188" s="35">
        <f t="shared" si="33"/>
        <v>218</v>
      </c>
      <c r="I188" s="35">
        <f t="shared" si="33"/>
        <v>152</v>
      </c>
      <c r="J188" s="35">
        <f t="shared" si="33"/>
        <v>350</v>
      </c>
      <c r="K188" s="36">
        <f t="shared" si="33"/>
        <v>8.3000000000000007</v>
      </c>
      <c r="L188" s="36">
        <f t="shared" si="33"/>
        <v>0.55999999999999994</v>
      </c>
      <c r="M188" s="36">
        <f t="shared" si="33"/>
        <v>33.65</v>
      </c>
      <c r="N188" s="36">
        <f t="shared" si="33"/>
        <v>0.12000000000000001</v>
      </c>
    </row>
    <row r="189" spans="1:227" ht="14.25" customHeight="1" x14ac:dyDescent="0.25">
      <c r="A189" s="16"/>
      <c r="B189" s="22" t="s">
        <v>47</v>
      </c>
      <c r="C189" s="23"/>
      <c r="D189" s="17"/>
      <c r="E189" s="17"/>
      <c r="F189" s="17"/>
      <c r="G189" s="18"/>
      <c r="H189" s="18"/>
      <c r="I189" s="18"/>
      <c r="J189" s="18"/>
      <c r="K189" s="19"/>
      <c r="L189" s="19"/>
      <c r="M189" s="19"/>
      <c r="N189" s="19"/>
    </row>
    <row r="190" spans="1:227" ht="15" x14ac:dyDescent="0.25">
      <c r="A190" s="16" t="s">
        <v>80</v>
      </c>
      <c r="B190" s="30" t="s">
        <v>81</v>
      </c>
      <c r="C190" s="26" t="s">
        <v>82</v>
      </c>
      <c r="D190" s="17">
        <v>9.6999999999999993</v>
      </c>
      <c r="E190" s="17">
        <v>9.3000000000000007</v>
      </c>
      <c r="F190" s="17">
        <v>18.2</v>
      </c>
      <c r="G190" s="18">
        <v>195</v>
      </c>
      <c r="H190" s="18">
        <v>23</v>
      </c>
      <c r="I190" s="18">
        <v>16</v>
      </c>
      <c r="J190" s="18">
        <v>96</v>
      </c>
      <c r="K190" s="19">
        <v>1.03</v>
      </c>
      <c r="L190" s="19">
        <v>0.13</v>
      </c>
      <c r="M190" s="19">
        <v>0.18</v>
      </c>
      <c r="N190" s="19">
        <v>0.01</v>
      </c>
    </row>
    <row r="191" spans="1:227" ht="14.25" customHeight="1" x14ac:dyDescent="0.25">
      <c r="A191" s="24">
        <v>342</v>
      </c>
      <c r="B191" s="39" t="s">
        <v>43</v>
      </c>
      <c r="C191" s="26" t="s">
        <v>44</v>
      </c>
      <c r="D191" s="27">
        <v>0.2</v>
      </c>
      <c r="E191" s="27">
        <v>0.2</v>
      </c>
      <c r="F191" s="27">
        <v>13.9</v>
      </c>
      <c r="G191" s="28">
        <v>58</v>
      </c>
      <c r="H191" s="28">
        <v>7</v>
      </c>
      <c r="I191" s="28">
        <v>4</v>
      </c>
      <c r="J191" s="28">
        <v>4</v>
      </c>
      <c r="K191" s="29">
        <v>0.91</v>
      </c>
      <c r="L191" s="29">
        <v>0.01</v>
      </c>
      <c r="M191" s="29">
        <v>4.09</v>
      </c>
      <c r="N191" s="29">
        <v>0</v>
      </c>
    </row>
    <row r="192" spans="1:227" ht="14.25" customHeight="1" x14ac:dyDescent="0.25">
      <c r="A192" s="16"/>
      <c r="B192" s="42" t="s">
        <v>32</v>
      </c>
      <c r="C192" s="33"/>
      <c r="D192" s="34">
        <f t="shared" ref="D192:N192" si="34">SUM(D190:D191)</f>
        <v>9.8999999999999986</v>
      </c>
      <c r="E192" s="34">
        <f t="shared" si="34"/>
        <v>9.5</v>
      </c>
      <c r="F192" s="34">
        <f t="shared" si="34"/>
        <v>32.1</v>
      </c>
      <c r="G192" s="35">
        <f t="shared" si="34"/>
        <v>253</v>
      </c>
      <c r="H192" s="35">
        <f t="shared" si="34"/>
        <v>30</v>
      </c>
      <c r="I192" s="35">
        <f t="shared" si="34"/>
        <v>20</v>
      </c>
      <c r="J192" s="35">
        <f t="shared" si="34"/>
        <v>100</v>
      </c>
      <c r="K192" s="36">
        <f t="shared" si="34"/>
        <v>1.94</v>
      </c>
      <c r="L192" s="36">
        <f t="shared" si="34"/>
        <v>0.14000000000000001</v>
      </c>
      <c r="M192" s="36">
        <f t="shared" si="34"/>
        <v>4.2699999999999996</v>
      </c>
      <c r="N192" s="36">
        <f t="shared" si="34"/>
        <v>0.01</v>
      </c>
    </row>
    <row r="193" spans="1:227" ht="14.25" customHeight="1" x14ac:dyDescent="0.25">
      <c r="A193" s="16"/>
      <c r="B193" s="49" t="s">
        <v>51</v>
      </c>
      <c r="C193" s="44"/>
      <c r="D193" s="44">
        <f t="shared" ref="D193:N193" si="35">D179+D188+D192</f>
        <v>64.3</v>
      </c>
      <c r="E193" s="44">
        <f t="shared" si="35"/>
        <v>59.7</v>
      </c>
      <c r="F193" s="44">
        <f t="shared" si="35"/>
        <v>215.1</v>
      </c>
      <c r="G193" s="45">
        <f t="shared" si="35"/>
        <v>1687</v>
      </c>
      <c r="H193" s="45">
        <f t="shared" si="35"/>
        <v>525</v>
      </c>
      <c r="I193" s="45">
        <f t="shared" si="35"/>
        <v>229</v>
      </c>
      <c r="J193" s="45">
        <f t="shared" si="35"/>
        <v>707</v>
      </c>
      <c r="K193" s="46">
        <f t="shared" si="35"/>
        <v>12.06</v>
      </c>
      <c r="L193" s="46">
        <f t="shared" si="35"/>
        <v>0.876</v>
      </c>
      <c r="M193" s="46">
        <f t="shared" si="35"/>
        <v>40.72</v>
      </c>
      <c r="N193" s="46">
        <f t="shared" si="35"/>
        <v>0.42000000000000004</v>
      </c>
    </row>
    <row r="194" spans="1:227" ht="14.25" customHeight="1" x14ac:dyDescent="0.25">
      <c r="A194" s="16"/>
      <c r="B194" s="21" t="s">
        <v>104</v>
      </c>
      <c r="C194" s="23"/>
      <c r="D194" s="17"/>
      <c r="E194" s="17"/>
      <c r="F194" s="17"/>
      <c r="G194" s="18"/>
      <c r="H194" s="18"/>
      <c r="I194" s="18"/>
      <c r="J194" s="18"/>
      <c r="K194" s="19"/>
      <c r="L194" s="19"/>
      <c r="M194" s="19"/>
      <c r="N194" s="19"/>
    </row>
    <row r="195" spans="1:227" ht="14.25" customHeight="1" x14ac:dyDescent="0.25">
      <c r="A195" s="16"/>
      <c r="B195" s="22" t="s">
        <v>20</v>
      </c>
      <c r="C195" s="23"/>
      <c r="D195" s="17"/>
      <c r="E195" s="17"/>
      <c r="F195" s="17"/>
      <c r="G195" s="18"/>
      <c r="H195" s="18"/>
      <c r="I195" s="18"/>
      <c r="J195" s="18"/>
      <c r="K195" s="19"/>
      <c r="L195" s="19"/>
      <c r="M195" s="19"/>
      <c r="N195" s="19"/>
    </row>
    <row r="196" spans="1:227" ht="14.25" customHeight="1" x14ac:dyDescent="0.25">
      <c r="A196" s="24">
        <v>14</v>
      </c>
      <c r="B196" s="25" t="s">
        <v>21</v>
      </c>
      <c r="C196" s="26" t="s">
        <v>22</v>
      </c>
      <c r="D196" s="27">
        <v>0.2</v>
      </c>
      <c r="E196" s="27">
        <v>9.3000000000000007</v>
      </c>
      <c r="F196" s="27">
        <v>3.3</v>
      </c>
      <c r="G196" s="28">
        <v>98</v>
      </c>
      <c r="H196" s="28">
        <v>0</v>
      </c>
      <c r="I196" s="28">
        <v>0</v>
      </c>
      <c r="J196" s="28">
        <v>0</v>
      </c>
      <c r="K196" s="29">
        <v>0</v>
      </c>
      <c r="L196" s="29">
        <v>0</v>
      </c>
      <c r="M196" s="29">
        <v>0</v>
      </c>
      <c r="N196" s="29">
        <v>0</v>
      </c>
    </row>
    <row r="197" spans="1:227" ht="14.25" customHeight="1" x14ac:dyDescent="0.25">
      <c r="A197" s="24" t="s">
        <v>155</v>
      </c>
      <c r="B197" s="25" t="s">
        <v>156</v>
      </c>
      <c r="C197" s="26" t="s">
        <v>157</v>
      </c>
      <c r="D197" s="27">
        <v>15</v>
      </c>
      <c r="E197" s="27">
        <v>12.2</v>
      </c>
      <c r="F197" s="27">
        <v>11.9</v>
      </c>
      <c r="G197" s="28">
        <v>219</v>
      </c>
      <c r="H197" s="28">
        <v>9</v>
      </c>
      <c r="I197" s="28">
        <v>29</v>
      </c>
      <c r="J197" s="28">
        <v>72</v>
      </c>
      <c r="K197" s="29">
        <v>1.2</v>
      </c>
      <c r="L197" s="29">
        <v>0.2</v>
      </c>
      <c r="M197" s="29">
        <v>0.30000000000000004</v>
      </c>
      <c r="N197" s="29">
        <v>0.01</v>
      </c>
    </row>
    <row r="198" spans="1:227" ht="14.25" customHeight="1" x14ac:dyDescent="0.25">
      <c r="A198" s="16">
        <v>304</v>
      </c>
      <c r="B198" s="25" t="s">
        <v>107</v>
      </c>
      <c r="C198" s="23" t="s">
        <v>40</v>
      </c>
      <c r="D198" s="17">
        <v>3.7</v>
      </c>
      <c r="E198" s="17">
        <v>6.3</v>
      </c>
      <c r="F198" s="17">
        <v>28.5</v>
      </c>
      <c r="G198" s="18">
        <v>185</v>
      </c>
      <c r="H198" s="18">
        <v>1</v>
      </c>
      <c r="I198" s="18">
        <v>19</v>
      </c>
      <c r="J198" s="18">
        <v>62</v>
      </c>
      <c r="K198" s="19">
        <v>0.52</v>
      </c>
      <c r="L198" s="19">
        <v>0.03</v>
      </c>
      <c r="M198" s="19">
        <v>0</v>
      </c>
      <c r="N198" s="19">
        <v>0.03</v>
      </c>
    </row>
    <row r="199" spans="1:227" ht="14.25" customHeight="1" x14ac:dyDescent="0.25">
      <c r="A199" s="24">
        <v>338</v>
      </c>
      <c r="B199" s="25" t="s">
        <v>26</v>
      </c>
      <c r="C199" s="26" t="s">
        <v>27</v>
      </c>
      <c r="D199" s="27">
        <v>0.4</v>
      </c>
      <c r="E199" s="17">
        <v>0.4</v>
      </c>
      <c r="F199" s="17">
        <v>10.8</v>
      </c>
      <c r="G199" s="18">
        <v>49</v>
      </c>
      <c r="H199" s="18">
        <v>18</v>
      </c>
      <c r="I199" s="18">
        <v>10</v>
      </c>
      <c r="J199" s="18">
        <v>12</v>
      </c>
      <c r="K199" s="19">
        <v>2.4</v>
      </c>
      <c r="L199" s="19">
        <v>0.03</v>
      </c>
      <c r="M199" s="19">
        <v>11</v>
      </c>
      <c r="N199" s="19">
        <v>0</v>
      </c>
    </row>
    <row r="200" spans="1:227" ht="14.25" customHeight="1" x14ac:dyDescent="0.25">
      <c r="A200" s="63">
        <v>377</v>
      </c>
      <c r="B200" s="64" t="s">
        <v>28</v>
      </c>
      <c r="C200" s="65" t="s">
        <v>29</v>
      </c>
      <c r="D200" s="66">
        <v>0.30000000000000004</v>
      </c>
      <c r="E200" s="66">
        <v>0.1</v>
      </c>
      <c r="F200" s="66">
        <v>10.3</v>
      </c>
      <c r="G200" s="67">
        <v>43</v>
      </c>
      <c r="H200" s="67">
        <v>8</v>
      </c>
      <c r="I200" s="67">
        <v>5</v>
      </c>
      <c r="J200" s="67">
        <v>10</v>
      </c>
      <c r="K200" s="68">
        <v>0.89</v>
      </c>
      <c r="L200" s="68">
        <v>0</v>
      </c>
      <c r="M200" s="68">
        <v>2.9</v>
      </c>
      <c r="N200" s="68">
        <v>0</v>
      </c>
      <c r="HR200" s="31"/>
      <c r="HS200" s="31"/>
    </row>
    <row r="201" spans="1:227" ht="14.25" customHeight="1" x14ac:dyDescent="0.25">
      <c r="A201" s="16"/>
      <c r="B201" s="30" t="s">
        <v>123</v>
      </c>
      <c r="C201" s="23" t="s">
        <v>131</v>
      </c>
      <c r="D201" s="17">
        <v>2.4</v>
      </c>
      <c r="E201" s="17">
        <v>0.6</v>
      </c>
      <c r="F201" s="17">
        <v>17.16</v>
      </c>
      <c r="G201" s="18">
        <v>84</v>
      </c>
      <c r="H201" s="18">
        <v>12</v>
      </c>
      <c r="I201" s="18">
        <v>0</v>
      </c>
      <c r="J201" s="18">
        <v>0</v>
      </c>
      <c r="K201" s="19">
        <v>0.6</v>
      </c>
      <c r="L201" s="19">
        <v>9.6000000000000002E-2</v>
      </c>
      <c r="M201" s="19">
        <v>0</v>
      </c>
      <c r="N201" s="19">
        <v>0</v>
      </c>
    </row>
    <row r="202" spans="1:227" ht="14.25" customHeight="1" x14ac:dyDescent="0.25">
      <c r="A202" s="16"/>
      <c r="B202" s="42" t="s">
        <v>32</v>
      </c>
      <c r="C202" s="76"/>
      <c r="D202" s="34">
        <f t="shared" ref="D202:N202" si="36">SUM(D196:D201)</f>
        <v>21.999999999999996</v>
      </c>
      <c r="E202" s="34">
        <f t="shared" si="36"/>
        <v>28.900000000000002</v>
      </c>
      <c r="F202" s="34">
        <f t="shared" si="36"/>
        <v>81.96</v>
      </c>
      <c r="G202" s="35">
        <f t="shared" si="36"/>
        <v>678</v>
      </c>
      <c r="H202" s="35">
        <f t="shared" si="36"/>
        <v>48</v>
      </c>
      <c r="I202" s="35">
        <f t="shared" si="36"/>
        <v>63</v>
      </c>
      <c r="J202" s="35">
        <f t="shared" si="36"/>
        <v>156</v>
      </c>
      <c r="K202" s="36">
        <f t="shared" si="36"/>
        <v>5.6099999999999994</v>
      </c>
      <c r="L202" s="36">
        <f t="shared" si="36"/>
        <v>0.35599999999999998</v>
      </c>
      <c r="M202" s="36">
        <f t="shared" si="36"/>
        <v>14.200000000000001</v>
      </c>
      <c r="N202" s="36">
        <f t="shared" si="36"/>
        <v>0.04</v>
      </c>
    </row>
    <row r="203" spans="1:227" ht="14.25" customHeight="1" x14ac:dyDescent="0.25">
      <c r="A203" s="16"/>
      <c r="B203" s="22" t="s">
        <v>33</v>
      </c>
      <c r="C203" s="23"/>
      <c r="D203" s="17"/>
      <c r="E203" s="17"/>
      <c r="F203" s="17"/>
      <c r="G203" s="18"/>
      <c r="H203" s="18"/>
      <c r="I203" s="18"/>
      <c r="J203" s="18"/>
      <c r="K203" s="19"/>
      <c r="L203" s="19"/>
      <c r="M203" s="19"/>
      <c r="N203" s="19"/>
    </row>
    <row r="204" spans="1:227" ht="15" customHeight="1" x14ac:dyDescent="0.25">
      <c r="A204" s="24" t="s">
        <v>111</v>
      </c>
      <c r="B204" s="38" t="s">
        <v>158</v>
      </c>
      <c r="C204" s="26" t="s">
        <v>36</v>
      </c>
      <c r="D204" s="27">
        <v>5.9</v>
      </c>
      <c r="E204" s="27">
        <v>5.5</v>
      </c>
      <c r="F204" s="27">
        <v>6.8</v>
      </c>
      <c r="G204" s="28">
        <v>104</v>
      </c>
      <c r="H204" s="28">
        <v>16</v>
      </c>
      <c r="I204" s="28">
        <v>32</v>
      </c>
      <c r="J204" s="28">
        <v>96</v>
      </c>
      <c r="K204" s="29">
        <v>1.2</v>
      </c>
      <c r="L204" s="29">
        <v>0.1</v>
      </c>
      <c r="M204" s="29">
        <v>5.3</v>
      </c>
      <c r="N204" s="29">
        <v>0</v>
      </c>
    </row>
    <row r="205" spans="1:227" ht="15" customHeight="1" x14ac:dyDescent="0.25">
      <c r="A205" s="16">
        <v>284</v>
      </c>
      <c r="B205" s="25" t="s">
        <v>159</v>
      </c>
      <c r="C205" s="23" t="s">
        <v>44</v>
      </c>
      <c r="D205" s="17">
        <v>11.5</v>
      </c>
      <c r="E205" s="17">
        <v>13.7</v>
      </c>
      <c r="F205" s="17">
        <v>22.5</v>
      </c>
      <c r="G205" s="18">
        <v>259</v>
      </c>
      <c r="H205" s="18">
        <v>22</v>
      </c>
      <c r="I205" s="18">
        <v>52</v>
      </c>
      <c r="J205" s="18">
        <v>195</v>
      </c>
      <c r="K205" s="19">
        <v>2.4</v>
      </c>
      <c r="L205" s="19">
        <v>0.31</v>
      </c>
      <c r="M205" s="19">
        <v>4.5999999999999996</v>
      </c>
      <c r="N205" s="19">
        <v>0</v>
      </c>
    </row>
    <row r="206" spans="1:227" ht="28.5" customHeight="1" x14ac:dyDescent="0.25">
      <c r="A206" s="24" t="s">
        <v>160</v>
      </c>
      <c r="B206" s="38" t="s">
        <v>161</v>
      </c>
      <c r="C206" s="26" t="s">
        <v>76</v>
      </c>
      <c r="D206" s="27">
        <v>0.9</v>
      </c>
      <c r="E206" s="27">
        <v>3</v>
      </c>
      <c r="F206" s="27">
        <v>6.8</v>
      </c>
      <c r="G206" s="28">
        <v>59</v>
      </c>
      <c r="H206" s="28">
        <v>26</v>
      </c>
      <c r="I206" s="28">
        <v>9</v>
      </c>
      <c r="J206" s="28">
        <v>17</v>
      </c>
      <c r="K206" s="29">
        <v>0.3</v>
      </c>
      <c r="L206" s="29">
        <v>0</v>
      </c>
      <c r="M206" s="29">
        <v>16</v>
      </c>
      <c r="N206" s="29">
        <v>0</v>
      </c>
    </row>
    <row r="207" spans="1:227" ht="14.25" customHeight="1" x14ac:dyDescent="0.25">
      <c r="A207" s="16" t="s">
        <v>162</v>
      </c>
      <c r="B207" s="47" t="s">
        <v>163</v>
      </c>
      <c r="C207" s="23" t="s">
        <v>44</v>
      </c>
      <c r="D207" s="17">
        <v>0.2</v>
      </c>
      <c r="E207" s="17">
        <v>0.1</v>
      </c>
      <c r="F207" s="17">
        <v>12</v>
      </c>
      <c r="G207" s="18">
        <v>49</v>
      </c>
      <c r="H207" s="18">
        <v>11</v>
      </c>
      <c r="I207" s="18">
        <v>8</v>
      </c>
      <c r="J207" s="18">
        <v>9</v>
      </c>
      <c r="K207" s="19">
        <v>0.2</v>
      </c>
      <c r="L207" s="19">
        <v>0</v>
      </c>
      <c r="M207" s="19">
        <v>4.5</v>
      </c>
      <c r="N207" s="19">
        <v>0</v>
      </c>
    </row>
    <row r="208" spans="1:227" ht="25.5" x14ac:dyDescent="0.25">
      <c r="A208" s="16"/>
      <c r="B208" s="30" t="s">
        <v>129</v>
      </c>
      <c r="C208" s="23" t="s">
        <v>79</v>
      </c>
      <c r="D208" s="17">
        <v>3.2</v>
      </c>
      <c r="E208" s="17">
        <v>0.8</v>
      </c>
      <c r="F208" s="17">
        <v>20.8</v>
      </c>
      <c r="G208" s="18">
        <v>101</v>
      </c>
      <c r="H208" s="18">
        <v>18</v>
      </c>
      <c r="I208" s="18">
        <v>0</v>
      </c>
      <c r="J208" s="18">
        <v>0</v>
      </c>
      <c r="K208" s="19">
        <v>0.98</v>
      </c>
      <c r="L208" s="19">
        <v>9.0000000000000011E-2</v>
      </c>
      <c r="M208" s="19">
        <v>0</v>
      </c>
      <c r="N208" s="19">
        <v>0</v>
      </c>
    </row>
    <row r="209" spans="1:227" ht="15" x14ac:dyDescent="0.25">
      <c r="A209" s="16"/>
      <c r="B209" s="42" t="s">
        <v>32</v>
      </c>
      <c r="C209" s="33"/>
      <c r="D209" s="34">
        <f t="shared" ref="D209:N209" si="37">SUM(D204:D208)</f>
        <v>21.699999999999996</v>
      </c>
      <c r="E209" s="34">
        <f t="shared" si="37"/>
        <v>23.1</v>
      </c>
      <c r="F209" s="34">
        <f t="shared" si="37"/>
        <v>68.900000000000006</v>
      </c>
      <c r="G209" s="35">
        <f t="shared" si="37"/>
        <v>572</v>
      </c>
      <c r="H209" s="35">
        <f t="shared" si="37"/>
        <v>93</v>
      </c>
      <c r="I209" s="35">
        <f t="shared" si="37"/>
        <v>101</v>
      </c>
      <c r="J209" s="35">
        <f t="shared" si="37"/>
        <v>317</v>
      </c>
      <c r="K209" s="36">
        <f t="shared" si="37"/>
        <v>5.08</v>
      </c>
      <c r="L209" s="36">
        <f t="shared" si="37"/>
        <v>0.5</v>
      </c>
      <c r="M209" s="36">
        <f t="shared" si="37"/>
        <v>30.4</v>
      </c>
      <c r="N209" s="36">
        <f t="shared" si="37"/>
        <v>0</v>
      </c>
    </row>
    <row r="210" spans="1:227" ht="14.25" customHeight="1" x14ac:dyDescent="0.25">
      <c r="A210" s="16"/>
      <c r="B210" s="22" t="s">
        <v>47</v>
      </c>
      <c r="C210" s="23"/>
      <c r="D210" s="17"/>
      <c r="E210" s="17"/>
      <c r="F210" s="17"/>
      <c r="G210" s="18"/>
      <c r="H210" s="18"/>
      <c r="I210" s="18"/>
      <c r="J210" s="18"/>
      <c r="K210" s="19"/>
      <c r="L210" s="19"/>
      <c r="M210" s="19"/>
      <c r="N210" s="19"/>
    </row>
    <row r="211" spans="1:227" ht="14.25" customHeight="1" x14ac:dyDescent="0.25">
      <c r="A211" s="24">
        <v>386</v>
      </c>
      <c r="B211" s="25" t="s">
        <v>64</v>
      </c>
      <c r="C211" s="26" t="s">
        <v>44</v>
      </c>
      <c r="D211" s="27">
        <v>5.6</v>
      </c>
      <c r="E211" s="27">
        <v>5</v>
      </c>
      <c r="F211" s="27">
        <v>22</v>
      </c>
      <c r="G211" s="28">
        <v>156</v>
      </c>
      <c r="H211" s="28">
        <v>242</v>
      </c>
      <c r="I211" s="28">
        <v>30</v>
      </c>
      <c r="J211" s="28">
        <v>188</v>
      </c>
      <c r="K211" s="29">
        <v>0.2</v>
      </c>
      <c r="L211" s="29">
        <v>0.06</v>
      </c>
      <c r="M211" s="29">
        <v>1.8</v>
      </c>
      <c r="N211" s="29">
        <v>0.04</v>
      </c>
    </row>
    <row r="212" spans="1:227" ht="15.75" customHeight="1" x14ac:dyDescent="0.25">
      <c r="A212" s="16" t="s">
        <v>80</v>
      </c>
      <c r="B212" s="30" t="s">
        <v>164</v>
      </c>
      <c r="C212" s="23" t="s">
        <v>82</v>
      </c>
      <c r="D212" s="17">
        <v>18.5</v>
      </c>
      <c r="E212" s="17">
        <v>13.5</v>
      </c>
      <c r="F212" s="17">
        <v>33.1</v>
      </c>
      <c r="G212" s="18">
        <v>328</v>
      </c>
      <c r="H212" s="18">
        <v>64</v>
      </c>
      <c r="I212" s="18">
        <v>23</v>
      </c>
      <c r="J212" s="18">
        <v>250</v>
      </c>
      <c r="K212" s="19">
        <v>2.6</v>
      </c>
      <c r="L212" s="19">
        <v>0.14000000000000001</v>
      </c>
      <c r="M212" s="19">
        <v>0.1</v>
      </c>
      <c r="N212" s="19">
        <v>0.2</v>
      </c>
    </row>
    <row r="213" spans="1:227" ht="14.25" customHeight="1" x14ac:dyDescent="0.25">
      <c r="A213" s="16"/>
      <c r="B213" s="42" t="s">
        <v>32</v>
      </c>
      <c r="C213" s="33"/>
      <c r="D213" s="34">
        <f t="shared" ref="D213:N213" si="38">SUM(D211:D212)</f>
        <v>24.1</v>
      </c>
      <c r="E213" s="34">
        <f t="shared" si="38"/>
        <v>18.5</v>
      </c>
      <c r="F213" s="34">
        <f t="shared" si="38"/>
        <v>55.1</v>
      </c>
      <c r="G213" s="35">
        <f t="shared" si="38"/>
        <v>484</v>
      </c>
      <c r="H213" s="35">
        <f t="shared" si="38"/>
        <v>306</v>
      </c>
      <c r="I213" s="35">
        <f t="shared" si="38"/>
        <v>53</v>
      </c>
      <c r="J213" s="35">
        <f t="shared" si="38"/>
        <v>438</v>
      </c>
      <c r="K213" s="36">
        <f t="shared" si="38"/>
        <v>2.8000000000000003</v>
      </c>
      <c r="L213" s="36">
        <f t="shared" si="38"/>
        <v>0.2</v>
      </c>
      <c r="M213" s="36">
        <f t="shared" si="38"/>
        <v>1.9000000000000001</v>
      </c>
      <c r="N213" s="36">
        <f t="shared" si="38"/>
        <v>0.24000000000000002</v>
      </c>
      <c r="HR213" s="31"/>
      <c r="HS213" s="31"/>
    </row>
    <row r="214" spans="1:227" ht="14.25" customHeight="1" x14ac:dyDescent="0.25">
      <c r="A214" s="16"/>
      <c r="B214" s="49" t="s">
        <v>51</v>
      </c>
      <c r="C214" s="44"/>
      <c r="D214" s="44">
        <f t="shared" ref="D214:N214" si="39">D202+D209+D213</f>
        <v>67.799999999999983</v>
      </c>
      <c r="E214" s="44">
        <f t="shared" si="39"/>
        <v>70.5</v>
      </c>
      <c r="F214" s="44">
        <f t="shared" si="39"/>
        <v>205.96</v>
      </c>
      <c r="G214" s="45">
        <f t="shared" si="39"/>
        <v>1734</v>
      </c>
      <c r="H214" s="45">
        <f t="shared" si="39"/>
        <v>447</v>
      </c>
      <c r="I214" s="45">
        <f t="shared" si="39"/>
        <v>217</v>
      </c>
      <c r="J214" s="45">
        <f t="shared" si="39"/>
        <v>911</v>
      </c>
      <c r="K214" s="46">
        <f t="shared" si="39"/>
        <v>13.49</v>
      </c>
      <c r="L214" s="46">
        <f t="shared" si="39"/>
        <v>1.056</v>
      </c>
      <c r="M214" s="46">
        <f t="shared" si="39"/>
        <v>46.5</v>
      </c>
      <c r="N214" s="46">
        <f t="shared" si="39"/>
        <v>0.28000000000000003</v>
      </c>
    </row>
    <row r="215" spans="1:227" ht="14.25" customHeight="1" x14ac:dyDescent="0.25">
      <c r="A215" s="16"/>
      <c r="B215" s="69" t="s">
        <v>165</v>
      </c>
      <c r="C215" s="23"/>
      <c r="D215" s="17"/>
      <c r="E215" s="17"/>
      <c r="F215" s="17"/>
      <c r="G215" s="18"/>
      <c r="H215" s="18"/>
      <c r="I215" s="18"/>
      <c r="J215" s="18"/>
      <c r="K215" s="19"/>
      <c r="L215" s="19"/>
      <c r="M215" s="19"/>
      <c r="N215" s="19"/>
    </row>
    <row r="216" spans="1:227" ht="14.25" customHeight="1" x14ac:dyDescent="0.25">
      <c r="A216" s="16"/>
      <c r="B216" s="21" t="s">
        <v>19</v>
      </c>
      <c r="C216" s="23"/>
      <c r="D216" s="17"/>
      <c r="E216" s="17"/>
      <c r="F216" s="17"/>
      <c r="G216" s="18"/>
      <c r="H216" s="18"/>
      <c r="I216" s="18"/>
      <c r="J216" s="18"/>
      <c r="K216" s="19"/>
      <c r="L216" s="19"/>
      <c r="M216" s="19"/>
      <c r="N216" s="19"/>
    </row>
    <row r="217" spans="1:227" ht="14.25" customHeight="1" x14ac:dyDescent="0.25">
      <c r="A217" s="16"/>
      <c r="B217" s="22" t="s">
        <v>20</v>
      </c>
      <c r="C217" s="23"/>
      <c r="D217" s="17"/>
      <c r="E217" s="17"/>
      <c r="F217" s="17"/>
      <c r="G217" s="18"/>
      <c r="H217" s="18"/>
      <c r="I217" s="18"/>
      <c r="J217" s="18"/>
      <c r="K217" s="19"/>
      <c r="L217" s="19"/>
      <c r="M217" s="19"/>
      <c r="N217" s="19"/>
    </row>
    <row r="218" spans="1:227" ht="14.25" customHeight="1" x14ac:dyDescent="0.25">
      <c r="A218" s="24">
        <v>14</v>
      </c>
      <c r="B218" s="25" t="s">
        <v>21</v>
      </c>
      <c r="C218" s="26" t="s">
        <v>53</v>
      </c>
      <c r="D218" s="27">
        <v>0.1</v>
      </c>
      <c r="E218" s="27">
        <v>6.2</v>
      </c>
      <c r="F218" s="27">
        <v>2.2000000000000002</v>
      </c>
      <c r="G218" s="28">
        <v>65</v>
      </c>
      <c r="H218" s="28">
        <v>0</v>
      </c>
      <c r="I218" s="28">
        <v>0</v>
      </c>
      <c r="J218" s="28">
        <v>0</v>
      </c>
      <c r="K218" s="29">
        <v>0</v>
      </c>
      <c r="L218" s="29">
        <v>0</v>
      </c>
      <c r="M218" s="29">
        <v>0</v>
      </c>
      <c r="N218" s="29">
        <v>0</v>
      </c>
    </row>
    <row r="219" spans="1:227" ht="15" x14ac:dyDescent="0.25">
      <c r="A219" s="24">
        <v>223</v>
      </c>
      <c r="B219" s="47" t="s">
        <v>130</v>
      </c>
      <c r="C219" s="26" t="s">
        <v>25</v>
      </c>
      <c r="D219" s="27">
        <v>25.7</v>
      </c>
      <c r="E219" s="27">
        <v>20.100000000000001</v>
      </c>
      <c r="F219" s="27">
        <v>38.200000000000003</v>
      </c>
      <c r="G219" s="28">
        <v>437</v>
      </c>
      <c r="H219" s="28">
        <v>306</v>
      </c>
      <c r="I219" s="28">
        <v>41</v>
      </c>
      <c r="J219" s="28">
        <v>373</v>
      </c>
      <c r="K219" s="29">
        <v>1</v>
      </c>
      <c r="L219" s="29">
        <v>0.09</v>
      </c>
      <c r="M219" s="29">
        <v>0.5</v>
      </c>
      <c r="N219" s="29">
        <v>0.08</v>
      </c>
    </row>
    <row r="220" spans="1:227" ht="14.25" customHeight="1" x14ac:dyDescent="0.25">
      <c r="A220" s="24">
        <v>338</v>
      </c>
      <c r="B220" s="25" t="s">
        <v>26</v>
      </c>
      <c r="C220" s="26" t="s">
        <v>27</v>
      </c>
      <c r="D220" s="27">
        <v>0.4</v>
      </c>
      <c r="E220" s="17">
        <v>0.4</v>
      </c>
      <c r="F220" s="17">
        <v>10.8</v>
      </c>
      <c r="G220" s="18">
        <v>49</v>
      </c>
      <c r="H220" s="18">
        <v>18</v>
      </c>
      <c r="I220" s="18">
        <v>10</v>
      </c>
      <c r="J220" s="18">
        <v>12</v>
      </c>
      <c r="K220" s="19">
        <v>2.4</v>
      </c>
      <c r="L220" s="19">
        <v>0.03</v>
      </c>
      <c r="M220" s="19">
        <v>11</v>
      </c>
      <c r="N220" s="19">
        <v>0</v>
      </c>
    </row>
    <row r="221" spans="1:227" ht="14.25" customHeight="1" x14ac:dyDescent="0.25">
      <c r="A221" s="24">
        <v>376</v>
      </c>
      <c r="B221" s="25" t="s">
        <v>99</v>
      </c>
      <c r="C221" s="26" t="s">
        <v>44</v>
      </c>
      <c r="D221" s="17">
        <v>0.2</v>
      </c>
      <c r="E221" s="17">
        <v>0.1</v>
      </c>
      <c r="F221" s="17">
        <v>10.1</v>
      </c>
      <c r="G221" s="18">
        <v>41</v>
      </c>
      <c r="H221" s="18">
        <v>5</v>
      </c>
      <c r="I221" s="18">
        <v>4</v>
      </c>
      <c r="J221" s="18">
        <v>8</v>
      </c>
      <c r="K221" s="19">
        <v>0.9</v>
      </c>
      <c r="L221" s="19">
        <v>0</v>
      </c>
      <c r="M221" s="19">
        <v>0.1</v>
      </c>
      <c r="N221" s="19">
        <v>0</v>
      </c>
    </row>
    <row r="222" spans="1:227" ht="14.25" customHeight="1" x14ac:dyDescent="0.25">
      <c r="A222" s="16"/>
      <c r="B222" s="30" t="s">
        <v>30</v>
      </c>
      <c r="C222" s="23" t="s">
        <v>31</v>
      </c>
      <c r="D222" s="17">
        <v>2</v>
      </c>
      <c r="E222" s="17">
        <v>0.5</v>
      </c>
      <c r="F222" s="17">
        <v>14.3</v>
      </c>
      <c r="G222" s="18">
        <v>70</v>
      </c>
      <c r="H222" s="18">
        <v>10</v>
      </c>
      <c r="I222" s="18">
        <v>0</v>
      </c>
      <c r="J222" s="18">
        <v>0</v>
      </c>
      <c r="K222" s="19">
        <v>0.5</v>
      </c>
      <c r="L222" s="19">
        <v>0.1</v>
      </c>
      <c r="M222" s="19">
        <v>0</v>
      </c>
      <c r="N222" s="19">
        <v>0</v>
      </c>
    </row>
    <row r="223" spans="1:227" ht="14.25" customHeight="1" x14ac:dyDescent="0.25">
      <c r="A223" s="24"/>
      <c r="B223" s="32" t="s">
        <v>32</v>
      </c>
      <c r="C223" s="33"/>
      <c r="D223" s="34">
        <f t="shared" ref="D223:N223" si="40">SUM(D218:D222)</f>
        <v>28.4</v>
      </c>
      <c r="E223" s="34">
        <f t="shared" si="40"/>
        <v>27.3</v>
      </c>
      <c r="F223" s="34">
        <f t="shared" si="40"/>
        <v>75.600000000000009</v>
      </c>
      <c r="G223" s="35">
        <f t="shared" si="40"/>
        <v>662</v>
      </c>
      <c r="H223" s="35">
        <f t="shared" si="40"/>
        <v>339</v>
      </c>
      <c r="I223" s="35">
        <f t="shared" si="40"/>
        <v>55</v>
      </c>
      <c r="J223" s="35">
        <f t="shared" si="40"/>
        <v>393</v>
      </c>
      <c r="K223" s="36">
        <f t="shared" si="40"/>
        <v>4.8</v>
      </c>
      <c r="L223" s="36">
        <f t="shared" si="40"/>
        <v>0.22</v>
      </c>
      <c r="M223" s="36">
        <f t="shared" si="40"/>
        <v>11.6</v>
      </c>
      <c r="N223" s="36">
        <f t="shared" si="40"/>
        <v>0.08</v>
      </c>
    </row>
    <row r="224" spans="1:227" ht="14.25" customHeight="1" x14ac:dyDescent="0.25">
      <c r="A224" s="24"/>
      <c r="B224" s="22" t="s">
        <v>33</v>
      </c>
      <c r="C224" s="26"/>
      <c r="D224" s="17"/>
      <c r="E224" s="17"/>
      <c r="F224" s="17"/>
      <c r="G224" s="18"/>
      <c r="H224" s="18"/>
      <c r="I224" s="18"/>
      <c r="J224" s="18"/>
      <c r="K224" s="19"/>
      <c r="L224" s="19"/>
      <c r="M224" s="19"/>
      <c r="N224" s="19"/>
    </row>
    <row r="225" spans="1:14" ht="24.75" customHeight="1" x14ac:dyDescent="0.25">
      <c r="A225" s="24">
        <v>112</v>
      </c>
      <c r="B225" s="47" t="s">
        <v>92</v>
      </c>
      <c r="C225" s="26" t="s">
        <v>72</v>
      </c>
      <c r="D225" s="27">
        <v>4.8</v>
      </c>
      <c r="E225" s="27">
        <v>4</v>
      </c>
      <c r="F225" s="27">
        <v>14</v>
      </c>
      <c r="G225" s="28">
        <v>111</v>
      </c>
      <c r="H225" s="28">
        <v>9</v>
      </c>
      <c r="I225" s="28">
        <v>18</v>
      </c>
      <c r="J225" s="28">
        <v>73</v>
      </c>
      <c r="K225" s="29">
        <v>1</v>
      </c>
      <c r="L225" s="29">
        <v>0.1</v>
      </c>
      <c r="M225" s="29">
        <v>5.2</v>
      </c>
      <c r="N225" s="29">
        <v>0</v>
      </c>
    </row>
    <row r="226" spans="1:14" ht="15" customHeight="1" x14ac:dyDescent="0.25">
      <c r="A226" s="16">
        <v>438</v>
      </c>
      <c r="B226" s="39" t="s">
        <v>61</v>
      </c>
      <c r="C226" s="23" t="s">
        <v>44</v>
      </c>
      <c r="D226" s="17">
        <v>10.4</v>
      </c>
      <c r="E226" s="17">
        <v>11.9</v>
      </c>
      <c r="F226" s="17">
        <v>21.3</v>
      </c>
      <c r="G226" s="18">
        <v>234</v>
      </c>
      <c r="H226" s="18">
        <v>19</v>
      </c>
      <c r="I226" s="18">
        <v>41</v>
      </c>
      <c r="J226" s="18">
        <v>82</v>
      </c>
      <c r="K226" s="19">
        <v>2</v>
      </c>
      <c r="L226" s="19">
        <v>0.2</v>
      </c>
      <c r="M226" s="19">
        <v>24.7</v>
      </c>
      <c r="N226" s="19">
        <v>0</v>
      </c>
    </row>
    <row r="227" spans="1:14" ht="14.25" customHeight="1" x14ac:dyDescent="0.25">
      <c r="A227" s="24">
        <v>71</v>
      </c>
      <c r="B227" s="25" t="s">
        <v>41</v>
      </c>
      <c r="C227" s="26" t="s">
        <v>62</v>
      </c>
      <c r="D227" s="27">
        <v>0.8</v>
      </c>
      <c r="E227" s="27">
        <v>0.14000000000000001</v>
      </c>
      <c r="F227" s="27">
        <v>2.7</v>
      </c>
      <c r="G227" s="28">
        <v>15</v>
      </c>
      <c r="H227" s="28">
        <v>10</v>
      </c>
      <c r="I227" s="28">
        <v>14</v>
      </c>
      <c r="J227" s="28">
        <v>18</v>
      </c>
      <c r="K227" s="29">
        <v>0.63</v>
      </c>
      <c r="L227" s="29">
        <v>0.04</v>
      </c>
      <c r="M227" s="29">
        <v>17.5</v>
      </c>
      <c r="N227" s="29">
        <v>0</v>
      </c>
    </row>
    <row r="228" spans="1:14" ht="16.5" customHeight="1" x14ac:dyDescent="0.25">
      <c r="A228" s="16">
        <v>348</v>
      </c>
      <c r="B228" s="47" t="s">
        <v>63</v>
      </c>
      <c r="C228" s="23" t="s">
        <v>44</v>
      </c>
      <c r="D228" s="17">
        <v>1</v>
      </c>
      <c r="E228" s="17">
        <v>0</v>
      </c>
      <c r="F228" s="17">
        <v>13.2</v>
      </c>
      <c r="G228" s="18">
        <v>86</v>
      </c>
      <c r="H228" s="18">
        <v>33</v>
      </c>
      <c r="I228" s="18">
        <v>21</v>
      </c>
      <c r="J228" s="18">
        <v>29</v>
      </c>
      <c r="K228" s="19">
        <v>0.7</v>
      </c>
      <c r="L228" s="19">
        <v>0</v>
      </c>
      <c r="M228" s="19">
        <v>0.9</v>
      </c>
      <c r="N228" s="19">
        <v>0</v>
      </c>
    </row>
    <row r="229" spans="1:14" ht="25.5" x14ac:dyDescent="0.25">
      <c r="A229" s="16"/>
      <c r="B229" s="39" t="s">
        <v>45</v>
      </c>
      <c r="C229" s="23" t="s">
        <v>166</v>
      </c>
      <c r="D229" s="17">
        <v>5.8</v>
      </c>
      <c r="E229" s="17">
        <v>1.3</v>
      </c>
      <c r="F229" s="17">
        <v>39.400000000000006</v>
      </c>
      <c r="G229" s="18">
        <v>193</v>
      </c>
      <c r="H229" s="18">
        <v>38</v>
      </c>
      <c r="I229" s="18">
        <v>0</v>
      </c>
      <c r="J229" s="18">
        <v>0</v>
      </c>
      <c r="K229" s="19">
        <v>1.98</v>
      </c>
      <c r="L229" s="19">
        <v>0.25</v>
      </c>
      <c r="M229" s="19">
        <v>0</v>
      </c>
      <c r="N229" s="19">
        <v>0</v>
      </c>
    </row>
    <row r="230" spans="1:14" ht="14.25" customHeight="1" x14ac:dyDescent="0.25">
      <c r="A230" s="16"/>
      <c r="B230" s="42" t="s">
        <v>32</v>
      </c>
      <c r="C230" s="33"/>
      <c r="D230" s="34">
        <f t="shared" ref="D230:N230" si="41">SUM(D225:D229)</f>
        <v>22.8</v>
      </c>
      <c r="E230" s="34">
        <f t="shared" si="41"/>
        <v>17.34</v>
      </c>
      <c r="F230" s="34">
        <f t="shared" si="41"/>
        <v>90.600000000000009</v>
      </c>
      <c r="G230" s="35">
        <f t="shared" si="41"/>
        <v>639</v>
      </c>
      <c r="H230" s="35">
        <f t="shared" si="41"/>
        <v>109</v>
      </c>
      <c r="I230" s="35">
        <f t="shared" si="41"/>
        <v>94</v>
      </c>
      <c r="J230" s="35">
        <f t="shared" si="41"/>
        <v>202</v>
      </c>
      <c r="K230" s="36">
        <f t="shared" si="41"/>
        <v>6.3100000000000005</v>
      </c>
      <c r="L230" s="36">
        <f t="shared" si="41"/>
        <v>0.59000000000000008</v>
      </c>
      <c r="M230" s="36">
        <f t="shared" si="41"/>
        <v>48.3</v>
      </c>
      <c r="N230" s="36">
        <f t="shared" si="41"/>
        <v>0</v>
      </c>
    </row>
    <row r="231" spans="1:14" ht="14.25" customHeight="1" x14ac:dyDescent="0.25">
      <c r="A231" s="16"/>
      <c r="B231" s="22" t="s">
        <v>47</v>
      </c>
      <c r="C231" s="23"/>
      <c r="D231" s="17"/>
      <c r="E231" s="17"/>
      <c r="F231" s="17"/>
      <c r="G231" s="18"/>
      <c r="H231" s="18"/>
      <c r="I231" s="18"/>
      <c r="J231" s="18"/>
      <c r="K231" s="19"/>
      <c r="L231" s="19"/>
      <c r="M231" s="19"/>
      <c r="N231" s="19"/>
    </row>
    <row r="232" spans="1:14" ht="14.25" customHeight="1" x14ac:dyDescent="0.25">
      <c r="A232" s="16"/>
      <c r="B232" s="30" t="s">
        <v>48</v>
      </c>
      <c r="C232" s="23" t="s">
        <v>44</v>
      </c>
      <c r="D232" s="17">
        <v>6</v>
      </c>
      <c r="E232" s="17">
        <v>6.4</v>
      </c>
      <c r="F232" s="17">
        <v>9.4</v>
      </c>
      <c r="G232" s="18">
        <v>120</v>
      </c>
      <c r="H232" s="18">
        <v>240</v>
      </c>
      <c r="I232" s="18">
        <v>28</v>
      </c>
      <c r="J232" s="18">
        <v>180</v>
      </c>
      <c r="K232" s="19">
        <v>0.2</v>
      </c>
      <c r="L232" s="19">
        <v>0.3</v>
      </c>
      <c r="M232" s="19">
        <v>17</v>
      </c>
      <c r="N232" s="19">
        <v>0.2</v>
      </c>
    </row>
    <row r="233" spans="1:14" ht="15.75" customHeight="1" x14ac:dyDescent="0.25">
      <c r="A233" s="16">
        <v>421</v>
      </c>
      <c r="B233" s="38" t="s">
        <v>49</v>
      </c>
      <c r="C233" s="26" t="s">
        <v>50</v>
      </c>
      <c r="D233" s="27">
        <v>4.0999999999999996</v>
      </c>
      <c r="E233" s="27">
        <v>3.3</v>
      </c>
      <c r="F233" s="17">
        <v>29.9</v>
      </c>
      <c r="G233" s="18">
        <v>165</v>
      </c>
      <c r="H233" s="18">
        <v>8</v>
      </c>
      <c r="I233" s="18">
        <v>6</v>
      </c>
      <c r="J233" s="18">
        <v>37</v>
      </c>
      <c r="K233" s="19">
        <v>0.51</v>
      </c>
      <c r="L233" s="19">
        <v>7.0000000000000007E-2</v>
      </c>
      <c r="M233" s="19">
        <v>0</v>
      </c>
      <c r="N233" s="19">
        <v>3.0000000000000001E-3</v>
      </c>
    </row>
    <row r="234" spans="1:14" ht="14.25" customHeight="1" x14ac:dyDescent="0.25">
      <c r="A234" s="16"/>
      <c r="B234" s="42" t="s">
        <v>32</v>
      </c>
      <c r="C234" s="33"/>
      <c r="D234" s="34">
        <f t="shared" ref="D234:N234" si="42">SUM(D232:D233)</f>
        <v>10.1</v>
      </c>
      <c r="E234" s="34">
        <f t="shared" si="42"/>
        <v>9.6999999999999993</v>
      </c>
      <c r="F234" s="34">
        <f t="shared" si="42"/>
        <v>39.299999999999997</v>
      </c>
      <c r="G234" s="35">
        <f t="shared" si="42"/>
        <v>285</v>
      </c>
      <c r="H234" s="35">
        <f t="shared" si="42"/>
        <v>248</v>
      </c>
      <c r="I234" s="35">
        <f t="shared" si="42"/>
        <v>34</v>
      </c>
      <c r="J234" s="35">
        <f t="shared" si="42"/>
        <v>217</v>
      </c>
      <c r="K234" s="36">
        <f t="shared" si="42"/>
        <v>0.71</v>
      </c>
      <c r="L234" s="36">
        <f t="shared" si="42"/>
        <v>0.37</v>
      </c>
      <c r="M234" s="36">
        <f t="shared" si="42"/>
        <v>17</v>
      </c>
      <c r="N234" s="36">
        <f t="shared" si="42"/>
        <v>0.20300000000000001</v>
      </c>
    </row>
    <row r="235" spans="1:14" ht="14.25" customHeight="1" x14ac:dyDescent="0.25">
      <c r="A235" s="16"/>
      <c r="B235" s="43" t="s">
        <v>51</v>
      </c>
      <c r="C235" s="44"/>
      <c r="D235" s="44">
        <f t="shared" ref="D235:N235" si="43">D223+D230+D234</f>
        <v>61.300000000000004</v>
      </c>
      <c r="E235" s="44">
        <f t="shared" si="43"/>
        <v>54.34</v>
      </c>
      <c r="F235" s="44">
        <f t="shared" si="43"/>
        <v>205.5</v>
      </c>
      <c r="G235" s="45">
        <f t="shared" si="43"/>
        <v>1586</v>
      </c>
      <c r="H235" s="45">
        <f t="shared" si="43"/>
        <v>696</v>
      </c>
      <c r="I235" s="45">
        <f t="shared" si="43"/>
        <v>183</v>
      </c>
      <c r="J235" s="45">
        <f t="shared" si="43"/>
        <v>812</v>
      </c>
      <c r="K235" s="46">
        <f t="shared" si="43"/>
        <v>11.82</v>
      </c>
      <c r="L235" s="46">
        <f t="shared" si="43"/>
        <v>1.1800000000000002</v>
      </c>
      <c r="M235" s="46">
        <f t="shared" si="43"/>
        <v>76.900000000000006</v>
      </c>
      <c r="N235" s="46">
        <f t="shared" si="43"/>
        <v>0.28300000000000003</v>
      </c>
    </row>
    <row r="236" spans="1:14" ht="14.25" customHeight="1" x14ac:dyDescent="0.25">
      <c r="A236" s="16"/>
      <c r="B236" s="21" t="s">
        <v>52</v>
      </c>
      <c r="C236" s="23"/>
      <c r="D236" s="17"/>
      <c r="E236" s="17"/>
      <c r="F236" s="17"/>
      <c r="G236" s="18"/>
      <c r="H236" s="18"/>
      <c r="I236" s="18"/>
      <c r="J236" s="18"/>
      <c r="K236" s="19"/>
      <c r="L236" s="19"/>
      <c r="M236" s="19"/>
      <c r="N236" s="19"/>
    </row>
    <row r="237" spans="1:14" ht="14.25" customHeight="1" x14ac:dyDescent="0.25">
      <c r="A237" s="16"/>
      <c r="B237" s="22" t="s">
        <v>20</v>
      </c>
      <c r="C237" s="23"/>
      <c r="D237" s="17"/>
      <c r="E237" s="17"/>
      <c r="F237" s="17"/>
      <c r="G237" s="18"/>
      <c r="H237" s="18"/>
      <c r="I237" s="18"/>
      <c r="J237" s="18"/>
      <c r="K237" s="19"/>
      <c r="L237" s="19"/>
      <c r="M237" s="19"/>
      <c r="N237" s="19"/>
    </row>
    <row r="238" spans="1:14" ht="14.25" customHeight="1" x14ac:dyDescent="0.25">
      <c r="A238" s="24">
        <v>14</v>
      </c>
      <c r="B238" s="25" t="s">
        <v>21</v>
      </c>
      <c r="C238" s="26" t="s">
        <v>53</v>
      </c>
      <c r="D238" s="27">
        <v>0.1</v>
      </c>
      <c r="E238" s="27">
        <v>6.2</v>
      </c>
      <c r="F238" s="27">
        <v>2.2000000000000002</v>
      </c>
      <c r="G238" s="28">
        <v>65</v>
      </c>
      <c r="H238" s="28">
        <v>0</v>
      </c>
      <c r="I238" s="28">
        <v>0</v>
      </c>
      <c r="J238" s="28">
        <v>0</v>
      </c>
      <c r="K238" s="29">
        <v>0</v>
      </c>
      <c r="L238" s="29">
        <v>0</v>
      </c>
      <c r="M238" s="29">
        <v>0</v>
      </c>
      <c r="N238" s="29">
        <v>0</v>
      </c>
    </row>
    <row r="239" spans="1:14" ht="16.5" customHeight="1" x14ac:dyDescent="0.25">
      <c r="A239" s="24">
        <v>210</v>
      </c>
      <c r="B239" s="25" t="s">
        <v>54</v>
      </c>
      <c r="C239" s="26" t="s">
        <v>40</v>
      </c>
      <c r="D239" s="27">
        <v>13.8</v>
      </c>
      <c r="E239" s="27">
        <v>14.7</v>
      </c>
      <c r="F239" s="27">
        <v>3.4</v>
      </c>
      <c r="G239" s="28">
        <v>201</v>
      </c>
      <c r="H239" s="28">
        <v>123</v>
      </c>
      <c r="I239" s="28">
        <v>20</v>
      </c>
      <c r="J239" s="28">
        <v>245</v>
      </c>
      <c r="K239" s="29">
        <v>2.58</v>
      </c>
      <c r="L239" s="29">
        <v>0.06</v>
      </c>
      <c r="M239" s="29">
        <v>0.73</v>
      </c>
      <c r="N239" s="29">
        <v>0.11</v>
      </c>
    </row>
    <row r="240" spans="1:14" ht="14.25" customHeight="1" x14ac:dyDescent="0.25">
      <c r="A240" s="24"/>
      <c r="B240" s="25" t="s">
        <v>148</v>
      </c>
      <c r="C240" s="26" t="s">
        <v>38</v>
      </c>
      <c r="D240" s="27">
        <v>2.8</v>
      </c>
      <c r="E240" s="27">
        <v>3.2</v>
      </c>
      <c r="F240" s="27">
        <v>8</v>
      </c>
      <c r="G240" s="28">
        <v>75</v>
      </c>
      <c r="H240" s="28">
        <v>0</v>
      </c>
      <c r="I240" s="28">
        <v>0</v>
      </c>
      <c r="J240" s="28">
        <v>0</v>
      </c>
      <c r="K240" s="29">
        <v>0</v>
      </c>
      <c r="L240" s="29">
        <v>0</v>
      </c>
      <c r="M240" s="29">
        <v>0</v>
      </c>
      <c r="N240" s="29">
        <v>0</v>
      </c>
    </row>
    <row r="241" spans="1:14" ht="14.25" customHeight="1" x14ac:dyDescent="0.25">
      <c r="A241" s="24" t="s">
        <v>56</v>
      </c>
      <c r="B241" s="39" t="s">
        <v>57</v>
      </c>
      <c r="C241" s="26" t="s">
        <v>44</v>
      </c>
      <c r="D241" s="27">
        <v>2.7</v>
      </c>
      <c r="E241" s="27">
        <v>1.9</v>
      </c>
      <c r="F241" s="27">
        <v>22.5</v>
      </c>
      <c r="G241" s="28">
        <v>118</v>
      </c>
      <c r="H241" s="28">
        <v>85</v>
      </c>
      <c r="I241" s="28">
        <v>10</v>
      </c>
      <c r="J241" s="28">
        <v>63</v>
      </c>
      <c r="K241" s="29">
        <v>0.1</v>
      </c>
      <c r="L241" s="29">
        <v>0.30000000000000004</v>
      </c>
      <c r="M241" s="29">
        <v>0.9</v>
      </c>
      <c r="N241" s="29">
        <v>0.14000000000000001</v>
      </c>
    </row>
    <row r="242" spans="1:14" ht="14.25" customHeight="1" x14ac:dyDescent="0.25">
      <c r="A242" s="16"/>
      <c r="B242" s="30" t="s">
        <v>30</v>
      </c>
      <c r="C242" s="23" t="s">
        <v>58</v>
      </c>
      <c r="D242" s="17">
        <v>1.76</v>
      </c>
      <c r="E242" s="17">
        <v>0.44</v>
      </c>
      <c r="F242" s="17">
        <v>12.584000000000001</v>
      </c>
      <c r="G242" s="18">
        <v>61.6</v>
      </c>
      <c r="H242" s="18">
        <v>8.8000000000000007</v>
      </c>
      <c r="I242" s="18">
        <v>0</v>
      </c>
      <c r="J242" s="18">
        <v>0</v>
      </c>
      <c r="K242" s="19">
        <v>0.44</v>
      </c>
      <c r="L242" s="19">
        <v>7.0400000000000004E-2</v>
      </c>
      <c r="M242" s="19">
        <v>0</v>
      </c>
      <c r="N242" s="19">
        <v>0</v>
      </c>
    </row>
    <row r="243" spans="1:14" ht="14.25" customHeight="1" x14ac:dyDescent="0.25">
      <c r="A243" s="24"/>
      <c r="B243" s="32" t="s">
        <v>32</v>
      </c>
      <c r="C243" s="33"/>
      <c r="D243" s="34">
        <f t="shared" ref="D243:N243" si="44">SUM(D238:D242)</f>
        <v>21.16</v>
      </c>
      <c r="E243" s="34">
        <f t="shared" si="44"/>
        <v>26.439999999999998</v>
      </c>
      <c r="F243" s="34">
        <f t="shared" si="44"/>
        <v>48.684000000000005</v>
      </c>
      <c r="G243" s="35">
        <f t="shared" si="44"/>
        <v>520.6</v>
      </c>
      <c r="H243" s="35">
        <f t="shared" si="44"/>
        <v>216.8</v>
      </c>
      <c r="I243" s="35">
        <f t="shared" si="44"/>
        <v>30</v>
      </c>
      <c r="J243" s="35">
        <f t="shared" si="44"/>
        <v>308</v>
      </c>
      <c r="K243" s="36">
        <f t="shared" si="44"/>
        <v>3.12</v>
      </c>
      <c r="L243" s="36">
        <f t="shared" si="44"/>
        <v>0.43040000000000006</v>
      </c>
      <c r="M243" s="36">
        <f t="shared" si="44"/>
        <v>1.63</v>
      </c>
      <c r="N243" s="36">
        <f t="shared" si="44"/>
        <v>0.25</v>
      </c>
    </row>
    <row r="244" spans="1:14" ht="14.25" customHeight="1" x14ac:dyDescent="0.25">
      <c r="A244" s="16"/>
      <c r="B244" s="22" t="s">
        <v>33</v>
      </c>
      <c r="C244" s="23"/>
      <c r="D244" s="17"/>
      <c r="E244" s="17"/>
      <c r="F244" s="17"/>
      <c r="G244" s="18"/>
      <c r="H244" s="18"/>
      <c r="I244" s="18"/>
      <c r="J244" s="18"/>
      <c r="K244" s="19"/>
      <c r="L244" s="19"/>
      <c r="M244" s="19"/>
      <c r="N244" s="19"/>
    </row>
    <row r="245" spans="1:14" ht="25.5" customHeight="1" x14ac:dyDescent="0.25">
      <c r="A245" s="16" t="s">
        <v>167</v>
      </c>
      <c r="B245" s="47" t="s">
        <v>168</v>
      </c>
      <c r="C245" s="26" t="s">
        <v>113</v>
      </c>
      <c r="D245" s="17">
        <v>6.6</v>
      </c>
      <c r="E245" s="17">
        <v>4.5999999999999996</v>
      </c>
      <c r="F245" s="17">
        <v>8.4</v>
      </c>
      <c r="G245" s="18">
        <v>104</v>
      </c>
      <c r="H245" s="18">
        <v>31</v>
      </c>
      <c r="I245" s="18">
        <v>35</v>
      </c>
      <c r="J245" s="18">
        <v>75</v>
      </c>
      <c r="K245" s="19">
        <v>1.6</v>
      </c>
      <c r="L245" s="19">
        <v>0.1</v>
      </c>
      <c r="M245" s="19">
        <v>11.3</v>
      </c>
      <c r="N245" s="19">
        <v>0</v>
      </c>
    </row>
    <row r="246" spans="1:14" ht="16.5" customHeight="1" x14ac:dyDescent="0.25">
      <c r="A246" s="16" t="s">
        <v>169</v>
      </c>
      <c r="B246" s="20" t="s">
        <v>170</v>
      </c>
      <c r="C246" s="23" t="s">
        <v>171</v>
      </c>
      <c r="D246" s="17">
        <v>11.3</v>
      </c>
      <c r="E246" s="17">
        <v>11.8</v>
      </c>
      <c r="F246" s="17">
        <v>12.9</v>
      </c>
      <c r="G246" s="18">
        <v>202</v>
      </c>
      <c r="H246" s="18">
        <v>17</v>
      </c>
      <c r="I246" s="18">
        <v>15</v>
      </c>
      <c r="J246" s="18">
        <v>77</v>
      </c>
      <c r="K246" s="19">
        <v>0.8</v>
      </c>
      <c r="L246" s="19">
        <v>0.1</v>
      </c>
      <c r="M246" s="19">
        <v>1</v>
      </c>
      <c r="N246" s="19">
        <v>0</v>
      </c>
    </row>
    <row r="247" spans="1:14" ht="15.75" customHeight="1" x14ac:dyDescent="0.25">
      <c r="A247" s="16">
        <v>312</v>
      </c>
      <c r="B247" s="38" t="s">
        <v>96</v>
      </c>
      <c r="C247" s="26" t="s">
        <v>40</v>
      </c>
      <c r="D247" s="27">
        <v>3.1</v>
      </c>
      <c r="E247" s="17">
        <v>5.2</v>
      </c>
      <c r="F247" s="17">
        <v>12.1</v>
      </c>
      <c r="G247" s="18">
        <v>108</v>
      </c>
      <c r="H247" s="18">
        <v>38</v>
      </c>
      <c r="I247" s="18">
        <v>28</v>
      </c>
      <c r="J247" s="18">
        <v>82</v>
      </c>
      <c r="K247" s="19">
        <v>1</v>
      </c>
      <c r="L247" s="19">
        <v>0.1</v>
      </c>
      <c r="M247" s="19">
        <v>5.0999999999999996</v>
      </c>
      <c r="N247" s="19">
        <v>0.1</v>
      </c>
    </row>
    <row r="248" spans="1:14" ht="15.75" customHeight="1" x14ac:dyDescent="0.25">
      <c r="A248" s="16" t="s">
        <v>162</v>
      </c>
      <c r="B248" s="47" t="s">
        <v>163</v>
      </c>
      <c r="C248" s="23" t="s">
        <v>44</v>
      </c>
      <c r="D248" s="17">
        <v>0.2</v>
      </c>
      <c r="E248" s="17">
        <v>0.1</v>
      </c>
      <c r="F248" s="17">
        <v>12</v>
      </c>
      <c r="G248" s="18">
        <v>49</v>
      </c>
      <c r="H248" s="18">
        <v>11</v>
      </c>
      <c r="I248" s="18">
        <v>8</v>
      </c>
      <c r="J248" s="18">
        <v>9</v>
      </c>
      <c r="K248" s="19">
        <v>0.2</v>
      </c>
      <c r="L248" s="19">
        <v>0</v>
      </c>
      <c r="M248" s="19">
        <v>4.5</v>
      </c>
      <c r="N248" s="19">
        <v>0</v>
      </c>
    </row>
    <row r="249" spans="1:14" ht="25.5" x14ac:dyDescent="0.25">
      <c r="A249" s="16"/>
      <c r="B249" s="30" t="s">
        <v>45</v>
      </c>
      <c r="C249" s="23" t="s">
        <v>46</v>
      </c>
      <c r="D249" s="17">
        <v>3.8</v>
      </c>
      <c r="E249" s="17">
        <v>0.8</v>
      </c>
      <c r="F249" s="17">
        <v>25.1</v>
      </c>
      <c r="G249" s="18">
        <v>123</v>
      </c>
      <c r="H249" s="18">
        <v>28</v>
      </c>
      <c r="I249" s="18">
        <v>0</v>
      </c>
      <c r="J249" s="18">
        <v>0</v>
      </c>
      <c r="K249" s="19">
        <v>1.5</v>
      </c>
      <c r="L249" s="19">
        <v>0.2</v>
      </c>
      <c r="M249" s="19">
        <v>0</v>
      </c>
      <c r="N249" s="19">
        <v>0</v>
      </c>
    </row>
    <row r="250" spans="1:14" ht="14.25" customHeight="1" x14ac:dyDescent="0.25">
      <c r="A250" s="16"/>
      <c r="B250" s="42" t="s">
        <v>32</v>
      </c>
      <c r="C250" s="33"/>
      <c r="D250" s="34">
        <f t="shared" ref="D250:N250" si="45">SUM(D245:D249)</f>
        <v>25</v>
      </c>
      <c r="E250" s="34">
        <f t="shared" si="45"/>
        <v>22.5</v>
      </c>
      <c r="F250" s="34">
        <f t="shared" si="45"/>
        <v>70.5</v>
      </c>
      <c r="G250" s="35">
        <f t="shared" si="45"/>
        <v>586</v>
      </c>
      <c r="H250" s="35">
        <f t="shared" si="45"/>
        <v>125</v>
      </c>
      <c r="I250" s="35">
        <f t="shared" si="45"/>
        <v>86</v>
      </c>
      <c r="J250" s="35">
        <f t="shared" si="45"/>
        <v>243</v>
      </c>
      <c r="K250" s="36">
        <f t="shared" si="45"/>
        <v>5.1000000000000005</v>
      </c>
      <c r="L250" s="36">
        <f t="shared" si="45"/>
        <v>0.5</v>
      </c>
      <c r="M250" s="36">
        <f t="shared" si="45"/>
        <v>21.9</v>
      </c>
      <c r="N250" s="36">
        <f t="shared" si="45"/>
        <v>0.1</v>
      </c>
    </row>
    <row r="251" spans="1:14" ht="14.25" customHeight="1" x14ac:dyDescent="0.25">
      <c r="A251" s="16"/>
      <c r="B251" s="22" t="s">
        <v>47</v>
      </c>
      <c r="C251" s="23"/>
      <c r="D251" s="17"/>
      <c r="E251" s="17"/>
      <c r="F251" s="17"/>
      <c r="G251" s="18"/>
      <c r="H251" s="18"/>
      <c r="I251" s="18"/>
      <c r="J251" s="18"/>
      <c r="K251" s="19"/>
      <c r="L251" s="19"/>
      <c r="M251" s="19"/>
      <c r="N251" s="19"/>
    </row>
    <row r="252" spans="1:14" ht="14.25" customHeight="1" x14ac:dyDescent="0.25">
      <c r="A252" s="24">
        <v>389</v>
      </c>
      <c r="B252" s="25" t="s">
        <v>133</v>
      </c>
      <c r="C252" s="26" t="s">
        <v>44</v>
      </c>
      <c r="D252" s="27">
        <v>0</v>
      </c>
      <c r="E252" s="27">
        <v>0</v>
      </c>
      <c r="F252" s="27">
        <v>22.4</v>
      </c>
      <c r="G252" s="28">
        <v>90</v>
      </c>
      <c r="H252" s="28">
        <v>0</v>
      </c>
      <c r="I252" s="28">
        <v>0</v>
      </c>
      <c r="J252" s="28">
        <v>0</v>
      </c>
      <c r="K252" s="29">
        <v>0</v>
      </c>
      <c r="L252" s="29">
        <v>0</v>
      </c>
      <c r="M252" s="29">
        <v>0</v>
      </c>
      <c r="N252" s="29">
        <v>0</v>
      </c>
    </row>
    <row r="253" spans="1:14" ht="15" x14ac:dyDescent="0.25">
      <c r="A253" s="16" t="s">
        <v>80</v>
      </c>
      <c r="B253" s="30" t="s">
        <v>172</v>
      </c>
      <c r="C253" s="23" t="s">
        <v>82</v>
      </c>
      <c r="D253" s="17">
        <v>9.1</v>
      </c>
      <c r="E253" s="17">
        <v>10</v>
      </c>
      <c r="F253" s="17">
        <v>20.3</v>
      </c>
      <c r="G253" s="18">
        <v>208</v>
      </c>
      <c r="H253" s="18">
        <v>22</v>
      </c>
      <c r="I253" s="18">
        <v>16</v>
      </c>
      <c r="J253" s="18">
        <v>93</v>
      </c>
      <c r="K253" s="19">
        <v>0.93</v>
      </c>
      <c r="L253" s="19">
        <v>0.13</v>
      </c>
      <c r="M253" s="19">
        <v>0.04</v>
      </c>
      <c r="N253" s="19">
        <v>0.01</v>
      </c>
    </row>
    <row r="254" spans="1:14" ht="14.25" customHeight="1" x14ac:dyDescent="0.25">
      <c r="A254" s="16"/>
      <c r="B254" s="42" t="s">
        <v>32</v>
      </c>
      <c r="C254" s="33"/>
      <c r="D254" s="34">
        <f t="shared" ref="D254:N254" si="46">SUM(D252:D253)</f>
        <v>9.1</v>
      </c>
      <c r="E254" s="34">
        <f t="shared" si="46"/>
        <v>10</v>
      </c>
      <c r="F254" s="34">
        <f t="shared" si="46"/>
        <v>42.7</v>
      </c>
      <c r="G254" s="35">
        <f t="shared" si="46"/>
        <v>298</v>
      </c>
      <c r="H254" s="35">
        <f t="shared" si="46"/>
        <v>22</v>
      </c>
      <c r="I254" s="35">
        <f t="shared" si="46"/>
        <v>16</v>
      </c>
      <c r="J254" s="35">
        <f t="shared" si="46"/>
        <v>93</v>
      </c>
      <c r="K254" s="36">
        <f t="shared" si="46"/>
        <v>0.93</v>
      </c>
      <c r="L254" s="36">
        <f t="shared" si="46"/>
        <v>0.13</v>
      </c>
      <c r="M254" s="36">
        <f t="shared" si="46"/>
        <v>0.04</v>
      </c>
      <c r="N254" s="36">
        <f t="shared" si="46"/>
        <v>0.01</v>
      </c>
    </row>
    <row r="255" spans="1:14" ht="14.25" customHeight="1" x14ac:dyDescent="0.25">
      <c r="A255" s="16"/>
      <c r="B255" s="49" t="s">
        <v>51</v>
      </c>
      <c r="C255" s="44"/>
      <c r="D255" s="44">
        <f t="shared" ref="D255:N255" si="47">D243+D250+D254</f>
        <v>55.26</v>
      </c>
      <c r="E255" s="44">
        <f t="shared" si="47"/>
        <v>58.94</v>
      </c>
      <c r="F255" s="44">
        <f t="shared" si="47"/>
        <v>161.88400000000001</v>
      </c>
      <c r="G255" s="45">
        <f t="shared" si="47"/>
        <v>1404.6</v>
      </c>
      <c r="H255" s="45">
        <f t="shared" si="47"/>
        <v>363.8</v>
      </c>
      <c r="I255" s="45">
        <f t="shared" si="47"/>
        <v>132</v>
      </c>
      <c r="J255" s="45">
        <f t="shared" si="47"/>
        <v>644</v>
      </c>
      <c r="K255" s="46">
        <f t="shared" si="47"/>
        <v>9.15</v>
      </c>
      <c r="L255" s="46">
        <f t="shared" si="47"/>
        <v>1.0604</v>
      </c>
      <c r="M255" s="46">
        <f t="shared" si="47"/>
        <v>23.569999999999997</v>
      </c>
      <c r="N255" s="46">
        <f t="shared" si="47"/>
        <v>0.36</v>
      </c>
    </row>
    <row r="256" spans="1:14" ht="14.25" customHeight="1" x14ac:dyDescent="0.25">
      <c r="A256" s="16"/>
      <c r="B256" s="21" t="s">
        <v>67</v>
      </c>
      <c r="C256" s="23"/>
      <c r="D256" s="17"/>
      <c r="E256" s="17"/>
      <c r="F256" s="17"/>
      <c r="G256" s="18"/>
      <c r="H256" s="18"/>
      <c r="I256" s="18"/>
      <c r="J256" s="18"/>
      <c r="K256" s="19"/>
      <c r="L256" s="19"/>
      <c r="M256" s="19"/>
      <c r="N256" s="19"/>
    </row>
    <row r="257" spans="1:255" ht="14.25" customHeight="1" x14ac:dyDescent="0.25">
      <c r="A257" s="16"/>
      <c r="B257" s="22" t="s">
        <v>20</v>
      </c>
      <c r="C257" s="23"/>
      <c r="D257" s="17"/>
      <c r="E257" s="17"/>
      <c r="F257" s="17"/>
      <c r="G257" s="18"/>
      <c r="H257" s="18"/>
      <c r="I257" s="18"/>
      <c r="J257" s="18"/>
      <c r="K257" s="19"/>
      <c r="L257" s="19"/>
      <c r="M257" s="19"/>
      <c r="N257" s="19"/>
    </row>
    <row r="258" spans="1:255" ht="14.25" customHeight="1" x14ac:dyDescent="0.25">
      <c r="A258" s="24">
        <v>14</v>
      </c>
      <c r="B258" s="25" t="s">
        <v>21</v>
      </c>
      <c r="C258" s="26" t="s">
        <v>53</v>
      </c>
      <c r="D258" s="27">
        <v>0.1</v>
      </c>
      <c r="E258" s="27">
        <v>6.2</v>
      </c>
      <c r="F258" s="27">
        <v>2.2000000000000002</v>
      </c>
      <c r="G258" s="28">
        <v>65</v>
      </c>
      <c r="H258" s="28">
        <v>0</v>
      </c>
      <c r="I258" s="28">
        <v>0</v>
      </c>
      <c r="J258" s="28">
        <v>0</v>
      </c>
      <c r="K258" s="29">
        <v>0</v>
      </c>
      <c r="L258" s="29">
        <v>0</v>
      </c>
      <c r="M258" s="29">
        <v>0</v>
      </c>
      <c r="N258" s="29">
        <v>0</v>
      </c>
    </row>
    <row r="259" spans="1:255" ht="14.25" customHeight="1" x14ac:dyDescent="0.25">
      <c r="A259" s="24">
        <v>291</v>
      </c>
      <c r="B259" s="25" t="s">
        <v>173</v>
      </c>
      <c r="C259" s="26" t="s">
        <v>44</v>
      </c>
      <c r="D259" s="27">
        <v>10.7</v>
      </c>
      <c r="E259" s="27">
        <v>17.100000000000001</v>
      </c>
      <c r="F259" s="27">
        <v>44.5</v>
      </c>
      <c r="G259" s="28">
        <v>375</v>
      </c>
      <c r="H259" s="28">
        <v>12</v>
      </c>
      <c r="I259" s="28">
        <v>30</v>
      </c>
      <c r="J259" s="28">
        <v>84</v>
      </c>
      <c r="K259" s="29">
        <v>1.4</v>
      </c>
      <c r="L259" s="29">
        <v>0</v>
      </c>
      <c r="M259" s="29">
        <v>2.2999999999999998</v>
      </c>
      <c r="N259" s="29">
        <v>0</v>
      </c>
    </row>
    <row r="260" spans="1:255" ht="14.25" customHeight="1" x14ac:dyDescent="0.25">
      <c r="A260" s="16">
        <v>71</v>
      </c>
      <c r="B260" s="38" t="s">
        <v>75</v>
      </c>
      <c r="C260" s="26" t="s">
        <v>76</v>
      </c>
      <c r="D260" s="27">
        <v>0.5</v>
      </c>
      <c r="E260" s="27">
        <v>0</v>
      </c>
      <c r="F260" s="17">
        <v>1.5</v>
      </c>
      <c r="G260" s="18">
        <v>8</v>
      </c>
      <c r="H260" s="18">
        <v>14</v>
      </c>
      <c r="I260" s="18">
        <v>8</v>
      </c>
      <c r="J260" s="18">
        <v>25</v>
      </c>
      <c r="K260" s="19">
        <v>0.36</v>
      </c>
      <c r="L260" s="19">
        <v>0.02</v>
      </c>
      <c r="M260" s="19">
        <v>6</v>
      </c>
      <c r="N260" s="19">
        <v>0</v>
      </c>
    </row>
    <row r="261" spans="1:255" ht="14.25" customHeight="1" x14ac:dyDescent="0.25">
      <c r="A261" s="24">
        <v>338</v>
      </c>
      <c r="B261" s="25" t="s">
        <v>26</v>
      </c>
      <c r="C261" s="26" t="s">
        <v>27</v>
      </c>
      <c r="D261" s="27">
        <v>0.4</v>
      </c>
      <c r="E261" s="17">
        <v>0.4</v>
      </c>
      <c r="F261" s="17">
        <v>10.8</v>
      </c>
      <c r="G261" s="18">
        <v>49</v>
      </c>
      <c r="H261" s="18">
        <v>18</v>
      </c>
      <c r="I261" s="18">
        <v>10</v>
      </c>
      <c r="J261" s="18">
        <v>12</v>
      </c>
      <c r="K261" s="19">
        <v>2.4</v>
      </c>
      <c r="L261" s="19">
        <v>0.03</v>
      </c>
      <c r="M261" s="19">
        <v>11</v>
      </c>
      <c r="N261" s="19">
        <v>0</v>
      </c>
    </row>
    <row r="262" spans="1:255" ht="15.75" customHeight="1" x14ac:dyDescent="0.25">
      <c r="A262" s="24">
        <v>376</v>
      </c>
      <c r="B262" s="25" t="s">
        <v>99</v>
      </c>
      <c r="C262" s="26" t="s">
        <v>44</v>
      </c>
      <c r="D262" s="17">
        <v>0.2</v>
      </c>
      <c r="E262" s="17">
        <v>0.1</v>
      </c>
      <c r="F262" s="17">
        <v>10.1</v>
      </c>
      <c r="G262" s="18">
        <v>41</v>
      </c>
      <c r="H262" s="18">
        <v>5</v>
      </c>
      <c r="I262" s="18">
        <v>4</v>
      </c>
      <c r="J262" s="18">
        <v>8</v>
      </c>
      <c r="K262" s="19">
        <v>0.9</v>
      </c>
      <c r="L262" s="19">
        <v>0</v>
      </c>
      <c r="M262" s="19">
        <v>0.1</v>
      </c>
      <c r="N262" s="19">
        <v>0</v>
      </c>
      <c r="HR262" s="31"/>
      <c r="HS262" s="31"/>
    </row>
    <row r="263" spans="1:255" ht="13.5" customHeight="1" x14ac:dyDescent="0.25">
      <c r="A263" s="24"/>
      <c r="B263" s="39" t="s">
        <v>30</v>
      </c>
      <c r="C263" s="26" t="s">
        <v>154</v>
      </c>
      <c r="D263" s="27">
        <v>3.2</v>
      </c>
      <c r="E263" s="27">
        <v>0.8</v>
      </c>
      <c r="F263" s="27">
        <v>22.9</v>
      </c>
      <c r="G263" s="28">
        <v>112</v>
      </c>
      <c r="H263" s="28">
        <v>16</v>
      </c>
      <c r="I263" s="28">
        <v>0</v>
      </c>
      <c r="J263" s="28">
        <v>0</v>
      </c>
      <c r="K263" s="29">
        <v>0.8</v>
      </c>
      <c r="L263" s="29">
        <v>0.16</v>
      </c>
      <c r="M263" s="29">
        <v>0</v>
      </c>
      <c r="N263" s="29">
        <v>0</v>
      </c>
    </row>
    <row r="264" spans="1:255" s="77" customFormat="1" ht="14.25" customHeight="1" x14ac:dyDescent="0.25">
      <c r="A264" s="78"/>
      <c r="B264" s="42" t="s">
        <v>32</v>
      </c>
      <c r="C264" s="79"/>
      <c r="D264" s="34">
        <f t="shared" ref="D264:N264" si="48">SUM(D258:D263)</f>
        <v>15.099999999999998</v>
      </c>
      <c r="E264" s="34">
        <f t="shared" si="48"/>
        <v>24.6</v>
      </c>
      <c r="F264" s="34">
        <f t="shared" si="48"/>
        <v>92</v>
      </c>
      <c r="G264" s="35">
        <f t="shared" si="48"/>
        <v>650</v>
      </c>
      <c r="H264" s="35">
        <f t="shared" si="48"/>
        <v>65</v>
      </c>
      <c r="I264" s="35">
        <f t="shared" si="48"/>
        <v>52</v>
      </c>
      <c r="J264" s="35">
        <f t="shared" si="48"/>
        <v>129</v>
      </c>
      <c r="K264" s="36">
        <f t="shared" si="48"/>
        <v>5.86</v>
      </c>
      <c r="L264" s="36">
        <f t="shared" si="48"/>
        <v>0.21000000000000002</v>
      </c>
      <c r="M264" s="36">
        <f t="shared" si="48"/>
        <v>19.400000000000002</v>
      </c>
      <c r="N264" s="36">
        <f t="shared" si="48"/>
        <v>0</v>
      </c>
      <c r="HR264" s="80"/>
      <c r="HS264" s="80"/>
      <c r="HT264" s="80"/>
      <c r="HU264" s="80"/>
      <c r="HV264" s="80"/>
      <c r="HW264" s="80"/>
      <c r="HX264" s="80"/>
      <c r="HY264" s="80"/>
      <c r="HZ264" s="80"/>
      <c r="IA264" s="80"/>
      <c r="IB264" s="80"/>
      <c r="IC264" s="80"/>
      <c r="ID264" s="80"/>
      <c r="IE264" s="80"/>
      <c r="IF264" s="80"/>
      <c r="IG264" s="80"/>
      <c r="IH264" s="80"/>
      <c r="II264" s="80"/>
      <c r="IJ264" s="80"/>
      <c r="IK264" s="80"/>
      <c r="IL264" s="80"/>
      <c r="IM264" s="80"/>
      <c r="IN264" s="80"/>
      <c r="IO264" s="80"/>
      <c r="IP264" s="80"/>
      <c r="IQ264" s="80"/>
      <c r="IR264" s="80"/>
      <c r="IS264" s="80"/>
      <c r="IT264" s="80"/>
      <c r="IU264" s="80"/>
    </row>
    <row r="265" spans="1:255" ht="14.25" customHeight="1" x14ac:dyDescent="0.25">
      <c r="A265" s="16"/>
      <c r="B265" s="22" t="s">
        <v>33</v>
      </c>
      <c r="C265" s="33"/>
      <c r="D265" s="34"/>
      <c r="E265" s="34"/>
      <c r="F265" s="34"/>
      <c r="G265" s="35"/>
      <c r="H265" s="35"/>
      <c r="I265" s="35"/>
      <c r="J265" s="35"/>
      <c r="K265" s="36"/>
      <c r="L265" s="36"/>
      <c r="M265" s="36"/>
      <c r="N265" s="36"/>
    </row>
    <row r="266" spans="1:255" ht="15" x14ac:dyDescent="0.25">
      <c r="A266" s="16">
        <v>102</v>
      </c>
      <c r="B266" s="25" t="s">
        <v>174</v>
      </c>
      <c r="C266" s="26" t="s">
        <v>72</v>
      </c>
      <c r="D266" s="27">
        <v>10.1</v>
      </c>
      <c r="E266" s="27">
        <v>4.3</v>
      </c>
      <c r="F266" s="27">
        <v>23.1</v>
      </c>
      <c r="G266" s="18">
        <v>172</v>
      </c>
      <c r="H266" s="18">
        <v>33</v>
      </c>
      <c r="I266" s="18">
        <v>17</v>
      </c>
      <c r="J266" s="18">
        <v>69</v>
      </c>
      <c r="K266" s="19">
        <v>3.2</v>
      </c>
      <c r="L266" s="19">
        <v>0.8</v>
      </c>
      <c r="M266" s="19">
        <v>13</v>
      </c>
      <c r="N266" s="19">
        <v>0.15</v>
      </c>
    </row>
    <row r="267" spans="1:255" ht="14.25" customHeight="1" x14ac:dyDescent="0.25">
      <c r="A267" s="16">
        <v>271</v>
      </c>
      <c r="B267" s="38" t="s">
        <v>73</v>
      </c>
      <c r="C267" s="26" t="s">
        <v>38</v>
      </c>
      <c r="D267" s="27">
        <v>13.8</v>
      </c>
      <c r="E267" s="27">
        <v>11.3</v>
      </c>
      <c r="F267" s="27">
        <v>10.1</v>
      </c>
      <c r="G267" s="18">
        <v>198</v>
      </c>
      <c r="H267" s="18">
        <v>10</v>
      </c>
      <c r="I267" s="18">
        <v>10</v>
      </c>
      <c r="J267" s="18">
        <v>53</v>
      </c>
      <c r="K267" s="19">
        <v>1</v>
      </c>
      <c r="L267" s="19">
        <v>0.3</v>
      </c>
      <c r="M267" s="19">
        <v>0</v>
      </c>
      <c r="N267" s="19">
        <v>0</v>
      </c>
    </row>
    <row r="268" spans="1:255" ht="15" customHeight="1" x14ac:dyDescent="0.25">
      <c r="A268" s="24" t="s">
        <v>175</v>
      </c>
      <c r="B268" s="25" t="s">
        <v>176</v>
      </c>
      <c r="C268" s="26" t="s">
        <v>40</v>
      </c>
      <c r="D268" s="27">
        <v>3.2</v>
      </c>
      <c r="E268" s="27">
        <v>8.5</v>
      </c>
      <c r="F268" s="27">
        <v>14.3</v>
      </c>
      <c r="G268" s="28">
        <v>146</v>
      </c>
      <c r="H268" s="28">
        <v>25</v>
      </c>
      <c r="I268" s="28">
        <v>24</v>
      </c>
      <c r="J268" s="28">
        <v>71</v>
      </c>
      <c r="K268" s="29">
        <v>1.2</v>
      </c>
      <c r="L268" s="29">
        <v>0.04</v>
      </c>
      <c r="M268" s="29">
        <v>0.14000000000000001</v>
      </c>
      <c r="N268" s="29">
        <v>0.03</v>
      </c>
    </row>
    <row r="269" spans="1:255" ht="15.75" customHeight="1" x14ac:dyDescent="0.25">
      <c r="A269" s="16">
        <v>348</v>
      </c>
      <c r="B269" s="14" t="s">
        <v>63</v>
      </c>
      <c r="C269" s="23" t="s">
        <v>44</v>
      </c>
      <c r="D269" s="27">
        <v>1</v>
      </c>
      <c r="E269" s="27">
        <v>0</v>
      </c>
      <c r="F269" s="27">
        <v>13.2</v>
      </c>
      <c r="G269" s="28">
        <v>86</v>
      </c>
      <c r="H269" s="28">
        <v>33</v>
      </c>
      <c r="I269" s="28">
        <v>21</v>
      </c>
      <c r="J269" s="28">
        <v>29</v>
      </c>
      <c r="K269" s="29">
        <v>0.7</v>
      </c>
      <c r="L269" s="29">
        <v>0</v>
      </c>
      <c r="M269" s="29">
        <v>0.9</v>
      </c>
      <c r="N269" s="29">
        <v>0</v>
      </c>
      <c r="HR269" s="31"/>
      <c r="HS269" s="31"/>
    </row>
    <row r="270" spans="1:255" ht="25.5" x14ac:dyDescent="0.25">
      <c r="A270" s="16"/>
      <c r="B270" s="39" t="s">
        <v>45</v>
      </c>
      <c r="C270" s="23" t="s">
        <v>166</v>
      </c>
      <c r="D270" s="17">
        <v>5.8</v>
      </c>
      <c r="E270" s="17">
        <v>1.3</v>
      </c>
      <c r="F270" s="17">
        <v>39.400000000000006</v>
      </c>
      <c r="G270" s="18">
        <v>193</v>
      </c>
      <c r="H270" s="18">
        <v>38</v>
      </c>
      <c r="I270" s="18">
        <v>0</v>
      </c>
      <c r="J270" s="18">
        <v>0</v>
      </c>
      <c r="K270" s="19">
        <v>1.98</v>
      </c>
      <c r="L270" s="19">
        <v>0.25</v>
      </c>
      <c r="M270" s="19">
        <v>0</v>
      </c>
      <c r="N270" s="19">
        <v>0</v>
      </c>
    </row>
    <row r="271" spans="1:255" s="77" customFormat="1" ht="15" x14ac:dyDescent="0.25">
      <c r="A271" s="81"/>
      <c r="B271" s="82" t="s">
        <v>32</v>
      </c>
      <c r="C271" s="33"/>
      <c r="D271" s="59">
        <f t="shared" ref="D271:N271" si="49">SUM(D266:D270)</f>
        <v>33.9</v>
      </c>
      <c r="E271" s="59">
        <f t="shared" si="49"/>
        <v>25.400000000000002</v>
      </c>
      <c r="F271" s="59">
        <f t="shared" si="49"/>
        <v>100.10000000000001</v>
      </c>
      <c r="G271" s="60">
        <f t="shared" si="49"/>
        <v>795</v>
      </c>
      <c r="H271" s="60">
        <f t="shared" si="49"/>
        <v>139</v>
      </c>
      <c r="I271" s="60">
        <f t="shared" si="49"/>
        <v>72</v>
      </c>
      <c r="J271" s="60">
        <f t="shared" si="49"/>
        <v>222</v>
      </c>
      <c r="K271" s="61">
        <f t="shared" si="49"/>
        <v>8.08</v>
      </c>
      <c r="L271" s="61">
        <f t="shared" si="49"/>
        <v>1.3900000000000001</v>
      </c>
      <c r="M271" s="61">
        <f t="shared" si="49"/>
        <v>14.040000000000001</v>
      </c>
      <c r="N271" s="61">
        <f t="shared" si="49"/>
        <v>0.18</v>
      </c>
      <c r="HR271" s="80"/>
      <c r="HS271" s="80"/>
      <c r="HT271" s="80"/>
      <c r="HU271" s="80"/>
      <c r="HV271" s="80"/>
      <c r="HW271" s="80"/>
      <c r="HX271" s="80"/>
      <c r="HY271" s="80"/>
      <c r="HZ271" s="80"/>
      <c r="IA271" s="80"/>
      <c r="IB271" s="80"/>
      <c r="IC271" s="80"/>
      <c r="ID271" s="80"/>
      <c r="IE271" s="80"/>
      <c r="IF271" s="80"/>
      <c r="IG271" s="80"/>
      <c r="IH271" s="80"/>
      <c r="II271" s="80"/>
      <c r="IJ271" s="80"/>
      <c r="IK271" s="80"/>
      <c r="IL271" s="80"/>
      <c r="IM271" s="80"/>
      <c r="IN271" s="80"/>
      <c r="IO271" s="80"/>
      <c r="IP271" s="80"/>
      <c r="IQ271" s="80"/>
      <c r="IR271" s="80"/>
      <c r="IS271" s="80"/>
      <c r="IT271" s="80"/>
      <c r="IU271" s="80"/>
    </row>
    <row r="272" spans="1:255" ht="15" customHeight="1" x14ac:dyDescent="0.25">
      <c r="A272" s="16"/>
      <c r="B272" s="22" t="s">
        <v>47</v>
      </c>
      <c r="C272" s="23"/>
      <c r="D272" s="17"/>
      <c r="E272" s="17"/>
      <c r="F272" s="17"/>
      <c r="G272" s="18"/>
      <c r="H272" s="18"/>
      <c r="I272" s="18"/>
      <c r="J272" s="18"/>
      <c r="K272" s="19"/>
      <c r="L272" s="19"/>
      <c r="M272" s="19"/>
      <c r="N272" s="19"/>
    </row>
    <row r="273" spans="1:255" ht="14.25" customHeight="1" x14ac:dyDescent="0.25">
      <c r="A273" s="16">
        <v>386</v>
      </c>
      <c r="B273" s="25" t="s">
        <v>115</v>
      </c>
      <c r="C273" s="26" t="s">
        <v>44</v>
      </c>
      <c r="D273" s="27">
        <v>3</v>
      </c>
      <c r="E273" s="27">
        <v>2.8</v>
      </c>
      <c r="F273" s="27">
        <v>9.5</v>
      </c>
      <c r="G273" s="28">
        <v>75</v>
      </c>
      <c r="H273" s="28">
        <v>238</v>
      </c>
      <c r="I273" s="28">
        <v>28</v>
      </c>
      <c r="J273" s="28">
        <v>182</v>
      </c>
      <c r="K273" s="29">
        <v>0.2</v>
      </c>
      <c r="L273" s="29">
        <v>0.1</v>
      </c>
      <c r="M273" s="29">
        <v>1.2</v>
      </c>
      <c r="N273" s="29">
        <v>0</v>
      </c>
    </row>
    <row r="274" spans="1:255" ht="14.25" customHeight="1" x14ac:dyDescent="0.25">
      <c r="A274" s="16" t="s">
        <v>116</v>
      </c>
      <c r="B274" s="25" t="s">
        <v>117</v>
      </c>
      <c r="C274" s="26" t="s">
        <v>118</v>
      </c>
      <c r="D274" s="27">
        <v>5.3</v>
      </c>
      <c r="E274" s="27">
        <v>8</v>
      </c>
      <c r="F274" s="27">
        <v>38.799999999999997</v>
      </c>
      <c r="G274" s="28">
        <v>248</v>
      </c>
      <c r="H274" s="28">
        <v>8</v>
      </c>
      <c r="I274" s="28">
        <v>8</v>
      </c>
      <c r="J274" s="28">
        <v>41</v>
      </c>
      <c r="K274" s="29">
        <v>0.64</v>
      </c>
      <c r="L274" s="29">
        <v>0.06</v>
      </c>
      <c r="M274" s="29">
        <v>0</v>
      </c>
      <c r="N274" s="29">
        <v>0</v>
      </c>
    </row>
    <row r="275" spans="1:255" s="77" customFormat="1" ht="14.25" customHeight="1" x14ac:dyDescent="0.25">
      <c r="A275" s="78"/>
      <c r="B275" s="83" t="s">
        <v>32</v>
      </c>
      <c r="C275" s="79"/>
      <c r="D275" s="34">
        <f t="shared" ref="D275:N275" si="50">SUM(D273:D274)</f>
        <v>8.3000000000000007</v>
      </c>
      <c r="E275" s="34">
        <f t="shared" si="50"/>
        <v>10.8</v>
      </c>
      <c r="F275" s="34">
        <f t="shared" si="50"/>
        <v>48.3</v>
      </c>
      <c r="G275" s="35">
        <f t="shared" si="50"/>
        <v>323</v>
      </c>
      <c r="H275" s="35">
        <f t="shared" si="50"/>
        <v>246</v>
      </c>
      <c r="I275" s="35">
        <f t="shared" si="50"/>
        <v>36</v>
      </c>
      <c r="J275" s="35">
        <f t="shared" si="50"/>
        <v>223</v>
      </c>
      <c r="K275" s="36">
        <f t="shared" si="50"/>
        <v>0.84000000000000008</v>
      </c>
      <c r="L275" s="36">
        <f t="shared" si="50"/>
        <v>0.16</v>
      </c>
      <c r="M275" s="36">
        <f t="shared" si="50"/>
        <v>1.2</v>
      </c>
      <c r="N275" s="36">
        <f t="shared" si="50"/>
        <v>0</v>
      </c>
      <c r="HR275" s="80"/>
      <c r="HS275" s="80"/>
      <c r="HT275" s="80"/>
      <c r="HU275" s="80"/>
      <c r="HV275" s="80"/>
      <c r="HW275" s="80"/>
      <c r="HX275" s="80"/>
      <c r="HY275" s="80"/>
      <c r="HZ275" s="80"/>
      <c r="IA275" s="80"/>
      <c r="IB275" s="80"/>
      <c r="IC275" s="80"/>
      <c r="ID275" s="80"/>
      <c r="IE275" s="80"/>
      <c r="IF275" s="80"/>
      <c r="IG275" s="80"/>
      <c r="IH275" s="80"/>
      <c r="II275" s="80"/>
      <c r="IJ275" s="80"/>
      <c r="IK275" s="80"/>
      <c r="IL275" s="80"/>
      <c r="IM275" s="80"/>
      <c r="IN275" s="80"/>
      <c r="IO275" s="80"/>
      <c r="IP275" s="80"/>
      <c r="IQ275" s="80"/>
      <c r="IR275" s="80"/>
      <c r="IS275" s="80"/>
      <c r="IT275" s="80"/>
      <c r="IU275" s="80"/>
    </row>
    <row r="276" spans="1:255" s="84" customFormat="1" ht="14.25" customHeight="1" x14ac:dyDescent="0.25">
      <c r="A276" s="85"/>
      <c r="B276" s="86" t="s">
        <v>51</v>
      </c>
      <c r="C276" s="87"/>
      <c r="D276" s="87">
        <f t="shared" ref="D276:N276" si="51">D264+D271+D275</f>
        <v>57.3</v>
      </c>
      <c r="E276" s="87">
        <f t="shared" si="51"/>
        <v>60.8</v>
      </c>
      <c r="F276" s="87">
        <f t="shared" si="51"/>
        <v>240.40000000000003</v>
      </c>
      <c r="G276" s="88">
        <f t="shared" si="51"/>
        <v>1768</v>
      </c>
      <c r="H276" s="88">
        <f t="shared" si="51"/>
        <v>450</v>
      </c>
      <c r="I276" s="88">
        <f t="shared" si="51"/>
        <v>160</v>
      </c>
      <c r="J276" s="88">
        <f t="shared" si="51"/>
        <v>574</v>
      </c>
      <c r="K276" s="89">
        <f t="shared" si="51"/>
        <v>14.780000000000001</v>
      </c>
      <c r="L276" s="89">
        <f t="shared" si="51"/>
        <v>1.76</v>
      </c>
      <c r="M276" s="89">
        <f t="shared" si="51"/>
        <v>34.640000000000008</v>
      </c>
      <c r="N276" s="89">
        <f t="shared" si="51"/>
        <v>0.18</v>
      </c>
      <c r="HR276" s="90"/>
      <c r="HS276" s="90"/>
      <c r="HT276" s="90"/>
      <c r="HU276" s="90"/>
      <c r="HV276" s="90"/>
      <c r="HW276" s="90"/>
      <c r="HX276" s="90"/>
      <c r="HY276" s="90"/>
      <c r="HZ276" s="90"/>
      <c r="IA276" s="90"/>
      <c r="IB276" s="90"/>
      <c r="IC276" s="90"/>
      <c r="ID276" s="90"/>
      <c r="IE276" s="90"/>
      <c r="IF276" s="90"/>
      <c r="IG276" s="90"/>
      <c r="IH276" s="90"/>
      <c r="II276" s="90"/>
      <c r="IJ276" s="90"/>
      <c r="IK276" s="90"/>
      <c r="IL276" s="90"/>
      <c r="IM276" s="90"/>
      <c r="IN276" s="90"/>
      <c r="IO276" s="90"/>
      <c r="IP276" s="90"/>
      <c r="IQ276" s="90"/>
      <c r="IR276" s="90"/>
      <c r="IS276" s="90"/>
      <c r="IT276" s="90"/>
      <c r="IU276" s="90"/>
    </row>
    <row r="277" spans="1:255" ht="14.25" customHeight="1" x14ac:dyDescent="0.25">
      <c r="A277" s="16"/>
      <c r="B277" s="21" t="s">
        <v>83</v>
      </c>
      <c r="C277" s="33"/>
      <c r="D277" s="34"/>
      <c r="E277" s="34"/>
      <c r="F277" s="34"/>
      <c r="G277" s="35"/>
      <c r="H277" s="35"/>
      <c r="I277" s="35"/>
      <c r="J277" s="35"/>
      <c r="K277" s="36"/>
      <c r="L277" s="36"/>
      <c r="M277" s="36"/>
      <c r="N277" s="36"/>
    </row>
    <row r="278" spans="1:255" ht="14.25" customHeight="1" x14ac:dyDescent="0.25">
      <c r="A278" s="16"/>
      <c r="B278" s="91" t="s">
        <v>20</v>
      </c>
      <c r="C278" s="45"/>
      <c r="D278" s="44"/>
      <c r="E278" s="44"/>
      <c r="F278" s="44"/>
      <c r="G278" s="45"/>
      <c r="H278" s="45"/>
      <c r="I278" s="45"/>
      <c r="J278" s="45"/>
      <c r="K278" s="46"/>
      <c r="L278" s="46"/>
      <c r="M278" s="46"/>
      <c r="N278" s="46"/>
    </row>
    <row r="279" spans="1:255" ht="19.5" customHeight="1" x14ac:dyDescent="0.25">
      <c r="A279" s="92" t="s">
        <v>84</v>
      </c>
      <c r="B279" s="25" t="s">
        <v>85</v>
      </c>
      <c r="C279" s="23" t="s">
        <v>86</v>
      </c>
      <c r="D279" s="17">
        <v>7.2</v>
      </c>
      <c r="E279" s="17">
        <v>11</v>
      </c>
      <c r="F279" s="17">
        <v>11.5</v>
      </c>
      <c r="G279" s="18">
        <v>173</v>
      </c>
      <c r="H279" s="18">
        <v>249</v>
      </c>
      <c r="I279" s="18">
        <v>13</v>
      </c>
      <c r="J279" s="18">
        <v>145</v>
      </c>
      <c r="K279" s="19">
        <v>0.4</v>
      </c>
      <c r="L279" s="19">
        <v>0.2</v>
      </c>
      <c r="M279" s="19">
        <v>0</v>
      </c>
      <c r="N279" s="19">
        <v>0</v>
      </c>
    </row>
    <row r="280" spans="1:255" ht="15" x14ac:dyDescent="0.25">
      <c r="A280" s="16" t="s">
        <v>87</v>
      </c>
      <c r="B280" s="25" t="s">
        <v>88</v>
      </c>
      <c r="C280" s="23" t="s">
        <v>89</v>
      </c>
      <c r="D280" s="17">
        <v>6.2</v>
      </c>
      <c r="E280" s="17">
        <v>8.5</v>
      </c>
      <c r="F280" s="17">
        <v>31.6</v>
      </c>
      <c r="G280" s="18">
        <v>228</v>
      </c>
      <c r="H280" s="18">
        <v>170</v>
      </c>
      <c r="I280" s="18">
        <v>36</v>
      </c>
      <c r="J280" s="18">
        <v>170</v>
      </c>
      <c r="K280" s="19">
        <v>0.6</v>
      </c>
      <c r="L280" s="19">
        <v>0.1</v>
      </c>
      <c r="M280" s="19">
        <v>1.8</v>
      </c>
      <c r="N280" s="19">
        <v>0.1</v>
      </c>
    </row>
    <row r="281" spans="1:255" ht="15.75" customHeight="1" x14ac:dyDescent="0.25">
      <c r="A281" s="24"/>
      <c r="B281" s="25" t="s">
        <v>148</v>
      </c>
      <c r="C281" s="26" t="s">
        <v>38</v>
      </c>
      <c r="D281" s="27">
        <v>2.8</v>
      </c>
      <c r="E281" s="27">
        <v>3.2</v>
      </c>
      <c r="F281" s="27">
        <v>8</v>
      </c>
      <c r="G281" s="28">
        <v>75</v>
      </c>
      <c r="H281" s="28">
        <v>0</v>
      </c>
      <c r="I281" s="28">
        <v>0</v>
      </c>
      <c r="J281" s="28">
        <v>0</v>
      </c>
      <c r="K281" s="29">
        <v>0</v>
      </c>
      <c r="L281" s="29">
        <v>0</v>
      </c>
      <c r="M281" s="29">
        <v>0</v>
      </c>
      <c r="N281" s="29">
        <v>0</v>
      </c>
    </row>
    <row r="282" spans="1:255" ht="13.5" customHeight="1" x14ac:dyDescent="0.25">
      <c r="A282" s="16">
        <v>382</v>
      </c>
      <c r="B282" s="20" t="s">
        <v>90</v>
      </c>
      <c r="C282" s="23" t="s">
        <v>44</v>
      </c>
      <c r="D282" s="17">
        <v>3.6</v>
      </c>
      <c r="E282" s="17">
        <v>3</v>
      </c>
      <c r="F282" s="17">
        <v>20.8</v>
      </c>
      <c r="G282" s="18">
        <v>124</v>
      </c>
      <c r="H282" s="18">
        <v>124</v>
      </c>
      <c r="I282" s="18">
        <v>27</v>
      </c>
      <c r="J282" s="18">
        <v>109</v>
      </c>
      <c r="K282" s="19">
        <v>0.8</v>
      </c>
      <c r="L282" s="19">
        <v>0.04</v>
      </c>
      <c r="M282" s="19">
        <v>1.3</v>
      </c>
      <c r="N282" s="19">
        <v>0.02</v>
      </c>
    </row>
    <row r="283" spans="1:255" ht="15" customHeight="1" x14ac:dyDescent="0.25">
      <c r="A283" s="16"/>
      <c r="B283" s="39" t="s">
        <v>30</v>
      </c>
      <c r="C283" s="26" t="s">
        <v>91</v>
      </c>
      <c r="D283" s="27">
        <v>1.6</v>
      </c>
      <c r="E283" s="27">
        <v>0.4</v>
      </c>
      <c r="F283" s="27">
        <v>11.44</v>
      </c>
      <c r="G283" s="28">
        <v>56</v>
      </c>
      <c r="H283" s="28">
        <v>8</v>
      </c>
      <c r="I283" s="28">
        <v>0</v>
      </c>
      <c r="J283" s="28">
        <v>0</v>
      </c>
      <c r="K283" s="29">
        <v>0.4</v>
      </c>
      <c r="L283" s="29">
        <v>6.4000000000000001E-2</v>
      </c>
      <c r="M283" s="29">
        <v>0</v>
      </c>
      <c r="N283" s="29">
        <v>0</v>
      </c>
    </row>
    <row r="284" spans="1:255" s="77" customFormat="1" ht="12.75" customHeight="1" x14ac:dyDescent="0.25">
      <c r="A284" s="81"/>
      <c r="B284" s="37" t="s">
        <v>32</v>
      </c>
      <c r="C284" s="79"/>
      <c r="D284" s="34">
        <f t="shared" ref="D284:N284" si="52">SUM(D279:D283)</f>
        <v>21.400000000000002</v>
      </c>
      <c r="E284" s="34">
        <f t="shared" si="52"/>
        <v>26.099999999999998</v>
      </c>
      <c r="F284" s="34">
        <f t="shared" si="52"/>
        <v>83.34</v>
      </c>
      <c r="G284" s="35">
        <f t="shared" si="52"/>
        <v>656</v>
      </c>
      <c r="H284" s="35">
        <f t="shared" si="52"/>
        <v>551</v>
      </c>
      <c r="I284" s="35">
        <f t="shared" si="52"/>
        <v>76</v>
      </c>
      <c r="J284" s="35">
        <f t="shared" si="52"/>
        <v>424</v>
      </c>
      <c r="K284" s="36">
        <f t="shared" si="52"/>
        <v>2.2000000000000002</v>
      </c>
      <c r="L284" s="36">
        <f t="shared" si="52"/>
        <v>0.40400000000000003</v>
      </c>
      <c r="M284" s="36">
        <f t="shared" si="52"/>
        <v>3.1</v>
      </c>
      <c r="N284" s="36">
        <f t="shared" si="52"/>
        <v>0.12000000000000001</v>
      </c>
      <c r="HR284" s="80"/>
      <c r="HS284" s="80"/>
      <c r="HT284" s="80"/>
      <c r="HU284" s="80"/>
      <c r="HV284" s="80"/>
      <c r="HW284" s="80"/>
      <c r="HX284" s="80"/>
      <c r="HY284" s="80"/>
      <c r="HZ284" s="80"/>
      <c r="IA284" s="80"/>
      <c r="IB284" s="80"/>
      <c r="IC284" s="80"/>
      <c r="ID284" s="80"/>
      <c r="IE284" s="80"/>
      <c r="IF284" s="80"/>
      <c r="IG284" s="80"/>
      <c r="IH284" s="80"/>
      <c r="II284" s="80"/>
      <c r="IJ284" s="80"/>
      <c r="IK284" s="80"/>
      <c r="IL284" s="80"/>
      <c r="IM284" s="80"/>
      <c r="IN284" s="80"/>
      <c r="IO284" s="80"/>
      <c r="IP284" s="80"/>
      <c r="IQ284" s="80"/>
      <c r="IR284" s="80"/>
      <c r="IS284" s="80"/>
      <c r="IT284" s="80"/>
      <c r="IU284" s="80"/>
    </row>
    <row r="285" spans="1:255" ht="14.25" customHeight="1" x14ac:dyDescent="0.25">
      <c r="A285" s="24"/>
      <c r="B285" s="91" t="s">
        <v>33</v>
      </c>
      <c r="C285" s="26"/>
      <c r="D285" s="27"/>
      <c r="E285" s="27"/>
      <c r="F285" s="27"/>
      <c r="G285" s="28"/>
      <c r="H285" s="28"/>
      <c r="I285" s="28"/>
      <c r="J285" s="28"/>
      <c r="K285" s="29"/>
      <c r="L285" s="29"/>
      <c r="M285" s="29"/>
      <c r="N285" s="29"/>
    </row>
    <row r="286" spans="1:255" ht="24.75" customHeight="1" x14ac:dyDescent="0.25">
      <c r="A286" s="16">
        <v>88</v>
      </c>
      <c r="B286" s="30" t="s">
        <v>177</v>
      </c>
      <c r="C286" s="23" t="s">
        <v>72</v>
      </c>
      <c r="D286" s="17">
        <v>4</v>
      </c>
      <c r="E286" s="17">
        <v>3.9</v>
      </c>
      <c r="F286" s="17">
        <v>6.9</v>
      </c>
      <c r="G286" s="18">
        <v>78</v>
      </c>
      <c r="H286" s="18">
        <v>28</v>
      </c>
      <c r="I286" s="18">
        <v>14</v>
      </c>
      <c r="J286" s="18">
        <v>66</v>
      </c>
      <c r="K286" s="19">
        <v>0.9</v>
      </c>
      <c r="L286" s="19">
        <v>0.1</v>
      </c>
      <c r="M286" s="19">
        <v>17.399999999999999</v>
      </c>
      <c r="N286" s="19">
        <v>0</v>
      </c>
    </row>
    <row r="287" spans="1:255" ht="14.25" customHeight="1" x14ac:dyDescent="0.25">
      <c r="A287" s="16" t="s">
        <v>152</v>
      </c>
      <c r="B287" s="25" t="s">
        <v>153</v>
      </c>
      <c r="C287" s="26" t="s">
        <v>38</v>
      </c>
      <c r="D287" s="17">
        <v>24</v>
      </c>
      <c r="E287" s="17">
        <v>16.7</v>
      </c>
      <c r="F287" s="17">
        <v>12.4</v>
      </c>
      <c r="G287" s="18">
        <v>296</v>
      </c>
      <c r="H287" s="18">
        <v>17</v>
      </c>
      <c r="I287" s="18">
        <v>89</v>
      </c>
      <c r="J287" s="18">
        <v>173</v>
      </c>
      <c r="K287" s="19">
        <v>2.1</v>
      </c>
      <c r="L287" s="19">
        <v>0.1</v>
      </c>
      <c r="M287" s="19">
        <v>1.7</v>
      </c>
      <c r="N287" s="19">
        <v>0.1</v>
      </c>
    </row>
    <row r="288" spans="1:255" ht="14.25" customHeight="1" x14ac:dyDescent="0.25">
      <c r="A288" s="16">
        <v>309</v>
      </c>
      <c r="B288" s="25" t="s">
        <v>39</v>
      </c>
      <c r="C288" s="26" t="s">
        <v>40</v>
      </c>
      <c r="D288" s="17">
        <v>5.4</v>
      </c>
      <c r="E288" s="17">
        <v>4.9000000000000004</v>
      </c>
      <c r="F288" s="17">
        <v>27.9</v>
      </c>
      <c r="G288" s="18">
        <v>178</v>
      </c>
      <c r="H288" s="18">
        <v>6</v>
      </c>
      <c r="I288" s="18">
        <v>8</v>
      </c>
      <c r="J288" s="18">
        <v>35</v>
      </c>
      <c r="K288" s="19">
        <v>0.8</v>
      </c>
      <c r="L288" s="19">
        <v>0.1</v>
      </c>
      <c r="M288" s="19">
        <v>0</v>
      </c>
      <c r="N288" s="19">
        <v>0</v>
      </c>
    </row>
    <row r="289" spans="1:255" ht="16.5" customHeight="1" x14ac:dyDescent="0.25">
      <c r="A289" s="24">
        <v>71</v>
      </c>
      <c r="B289" s="25" t="s">
        <v>41</v>
      </c>
      <c r="C289" s="26" t="s">
        <v>103</v>
      </c>
      <c r="D289" s="27">
        <v>0.7</v>
      </c>
      <c r="E289" s="27">
        <v>0.1</v>
      </c>
      <c r="F289" s="27">
        <v>2.2999999999999998</v>
      </c>
      <c r="G289" s="28">
        <v>14</v>
      </c>
      <c r="H289" s="28">
        <v>8</v>
      </c>
      <c r="I289" s="28">
        <v>12</v>
      </c>
      <c r="J289" s="28">
        <v>16</v>
      </c>
      <c r="K289" s="29">
        <v>0.54</v>
      </c>
      <c r="L289" s="29">
        <v>0.04</v>
      </c>
      <c r="M289" s="29">
        <v>15</v>
      </c>
      <c r="N289" s="29">
        <v>0</v>
      </c>
    </row>
    <row r="290" spans="1:255" ht="16.5" customHeight="1" x14ac:dyDescent="0.25">
      <c r="A290" s="16">
        <v>342</v>
      </c>
      <c r="B290" s="30" t="s">
        <v>178</v>
      </c>
      <c r="C290" s="23" t="s">
        <v>44</v>
      </c>
      <c r="D290" s="17">
        <v>0.2</v>
      </c>
      <c r="E290" s="17">
        <v>0.1</v>
      </c>
      <c r="F290" s="17">
        <v>14</v>
      </c>
      <c r="G290" s="18">
        <v>58</v>
      </c>
      <c r="H290" s="18">
        <v>8</v>
      </c>
      <c r="I290" s="18">
        <v>5</v>
      </c>
      <c r="J290" s="18">
        <v>6</v>
      </c>
      <c r="K290" s="19">
        <v>1</v>
      </c>
      <c r="L290" s="19">
        <v>0</v>
      </c>
      <c r="M290" s="19">
        <v>2.1</v>
      </c>
      <c r="N290" s="19">
        <v>0</v>
      </c>
    </row>
    <row r="291" spans="1:255" s="40" customFormat="1" ht="25.5" x14ac:dyDescent="0.25">
      <c r="A291" s="16"/>
      <c r="B291" s="39" t="s">
        <v>45</v>
      </c>
      <c r="C291" s="23" t="s">
        <v>166</v>
      </c>
      <c r="D291" s="17">
        <v>5.8</v>
      </c>
      <c r="E291" s="17">
        <v>1.3</v>
      </c>
      <c r="F291" s="17">
        <v>39.400000000000006</v>
      </c>
      <c r="G291" s="18">
        <v>193</v>
      </c>
      <c r="H291" s="18">
        <v>38</v>
      </c>
      <c r="I291" s="18">
        <v>0</v>
      </c>
      <c r="J291" s="18">
        <v>0</v>
      </c>
      <c r="K291" s="19">
        <v>1.98</v>
      </c>
      <c r="L291" s="19">
        <v>0.25</v>
      </c>
      <c r="M291" s="19">
        <v>0</v>
      </c>
      <c r="N291" s="19">
        <v>0</v>
      </c>
      <c r="HR291" s="41"/>
    </row>
    <row r="292" spans="1:255" s="93" customFormat="1" ht="15" customHeight="1" x14ac:dyDescent="0.25">
      <c r="A292" s="78"/>
      <c r="B292" s="82" t="s">
        <v>32</v>
      </c>
      <c r="C292" s="79"/>
      <c r="D292" s="34">
        <f t="shared" ref="D292:N292" si="53">SUM(D286:D291)</f>
        <v>40.1</v>
      </c>
      <c r="E292" s="34">
        <f t="shared" si="53"/>
        <v>27.000000000000004</v>
      </c>
      <c r="F292" s="34">
        <f t="shared" si="53"/>
        <v>102.9</v>
      </c>
      <c r="G292" s="35">
        <f t="shared" si="53"/>
        <v>817</v>
      </c>
      <c r="H292" s="35">
        <f t="shared" si="53"/>
        <v>105</v>
      </c>
      <c r="I292" s="35">
        <f t="shared" si="53"/>
        <v>128</v>
      </c>
      <c r="J292" s="35">
        <f t="shared" si="53"/>
        <v>296</v>
      </c>
      <c r="K292" s="36">
        <f t="shared" si="53"/>
        <v>7.32</v>
      </c>
      <c r="L292" s="36">
        <f t="shared" si="53"/>
        <v>0.59000000000000008</v>
      </c>
      <c r="M292" s="36">
        <f t="shared" si="53"/>
        <v>36.199999999999996</v>
      </c>
      <c r="N292" s="36">
        <f t="shared" si="53"/>
        <v>0.1</v>
      </c>
      <c r="HR292" s="94"/>
    </row>
    <row r="293" spans="1:255" ht="18.75" customHeight="1" x14ac:dyDescent="0.25">
      <c r="A293" s="16"/>
      <c r="B293" s="22" t="s">
        <v>47</v>
      </c>
      <c r="C293" s="23"/>
      <c r="D293" s="17"/>
      <c r="E293" s="17"/>
      <c r="F293" s="17"/>
      <c r="G293" s="18"/>
      <c r="H293" s="18"/>
      <c r="I293" s="18"/>
      <c r="J293" s="18"/>
      <c r="K293" s="19"/>
      <c r="L293" s="19"/>
      <c r="M293" s="19"/>
      <c r="N293" s="19"/>
    </row>
    <row r="294" spans="1:255" ht="15" x14ac:dyDescent="0.25">
      <c r="A294" s="24"/>
      <c r="B294" s="25" t="s">
        <v>100</v>
      </c>
      <c r="C294" s="23" t="s">
        <v>44</v>
      </c>
      <c r="D294" s="27">
        <v>2</v>
      </c>
      <c r="E294" s="27">
        <v>1</v>
      </c>
      <c r="F294" s="27">
        <v>22</v>
      </c>
      <c r="G294" s="28">
        <v>100</v>
      </c>
      <c r="H294" s="28">
        <v>0</v>
      </c>
      <c r="I294" s="28">
        <v>0</v>
      </c>
      <c r="J294" s="28">
        <v>0</v>
      </c>
      <c r="K294" s="29">
        <v>0</v>
      </c>
      <c r="L294" s="29">
        <v>0</v>
      </c>
      <c r="M294" s="29">
        <v>0</v>
      </c>
      <c r="N294" s="29">
        <v>0</v>
      </c>
    </row>
    <row r="295" spans="1:255" ht="15" x14ac:dyDescent="0.25">
      <c r="A295" s="16" t="s">
        <v>80</v>
      </c>
      <c r="B295" s="30" t="s">
        <v>179</v>
      </c>
      <c r="C295" s="23" t="s">
        <v>82</v>
      </c>
      <c r="D295" s="27">
        <v>4.5999999999999996</v>
      </c>
      <c r="E295" s="27">
        <v>4</v>
      </c>
      <c r="F295" s="27">
        <v>30.1</v>
      </c>
      <c r="G295" s="28">
        <v>174</v>
      </c>
      <c r="H295" s="28">
        <v>50.5</v>
      </c>
      <c r="I295" s="28">
        <v>27.3</v>
      </c>
      <c r="J295" s="28">
        <v>60</v>
      </c>
      <c r="K295" s="29">
        <v>0.96</v>
      </c>
      <c r="L295" s="29">
        <v>0.06</v>
      </c>
      <c r="M295" s="29">
        <v>0.02</v>
      </c>
      <c r="N295" s="29">
        <v>7.0000000000000001E-3</v>
      </c>
    </row>
    <row r="296" spans="1:255" s="77" customFormat="1" ht="15" x14ac:dyDescent="0.25">
      <c r="A296" s="81"/>
      <c r="B296" s="37" t="s">
        <v>32</v>
      </c>
      <c r="C296" s="79"/>
      <c r="D296" s="34">
        <f t="shared" ref="D296:N296" si="54">SUM(D294:D295)</f>
        <v>6.6</v>
      </c>
      <c r="E296" s="34">
        <f t="shared" si="54"/>
        <v>5</v>
      </c>
      <c r="F296" s="34">
        <f t="shared" si="54"/>
        <v>52.1</v>
      </c>
      <c r="G296" s="35">
        <f t="shared" si="54"/>
        <v>274</v>
      </c>
      <c r="H296" s="35">
        <f t="shared" si="54"/>
        <v>50.5</v>
      </c>
      <c r="I296" s="35">
        <f t="shared" si="54"/>
        <v>27.3</v>
      </c>
      <c r="J296" s="35">
        <f t="shared" si="54"/>
        <v>60</v>
      </c>
      <c r="K296" s="36">
        <f t="shared" si="54"/>
        <v>0.96</v>
      </c>
      <c r="L296" s="36">
        <f t="shared" si="54"/>
        <v>0.06</v>
      </c>
      <c r="M296" s="36">
        <f t="shared" si="54"/>
        <v>0.02</v>
      </c>
      <c r="N296" s="36">
        <f t="shared" si="54"/>
        <v>7.0000000000000001E-3</v>
      </c>
      <c r="HR296" s="80"/>
      <c r="HS296" s="80"/>
      <c r="HT296" s="80"/>
      <c r="HU296" s="80"/>
      <c r="HV296" s="80"/>
      <c r="HW296" s="80"/>
      <c r="HX296" s="80"/>
      <c r="HY296" s="80"/>
      <c r="HZ296" s="80"/>
      <c r="IA296" s="80"/>
      <c r="IB296" s="80"/>
      <c r="IC296" s="80"/>
      <c r="ID296" s="80"/>
      <c r="IE296" s="80"/>
      <c r="IF296" s="80"/>
      <c r="IG296" s="80"/>
      <c r="IH296" s="80"/>
      <c r="II296" s="80"/>
      <c r="IJ296" s="80"/>
      <c r="IK296" s="80"/>
      <c r="IL296" s="80"/>
      <c r="IM296" s="80"/>
      <c r="IN296" s="80"/>
      <c r="IO296" s="80"/>
      <c r="IP296" s="80"/>
      <c r="IQ296" s="80"/>
      <c r="IR296" s="80"/>
      <c r="IS296" s="80"/>
      <c r="IT296" s="80"/>
      <c r="IU296" s="80"/>
    </row>
    <row r="297" spans="1:255" s="95" customFormat="1" ht="16.5" customHeight="1" x14ac:dyDescent="0.25">
      <c r="A297" s="96"/>
      <c r="B297" s="86" t="s">
        <v>51</v>
      </c>
      <c r="C297" s="87"/>
      <c r="D297" s="87">
        <f t="shared" ref="D297:N297" si="55">D284+D292+D296</f>
        <v>68.099999999999994</v>
      </c>
      <c r="E297" s="87">
        <f t="shared" si="55"/>
        <v>58.1</v>
      </c>
      <c r="F297" s="87">
        <f t="shared" si="55"/>
        <v>238.34</v>
      </c>
      <c r="G297" s="88">
        <f t="shared" si="55"/>
        <v>1747</v>
      </c>
      <c r="H297" s="88">
        <f t="shared" si="55"/>
        <v>706.5</v>
      </c>
      <c r="I297" s="88">
        <f t="shared" si="55"/>
        <v>231.3</v>
      </c>
      <c r="J297" s="88">
        <f t="shared" si="55"/>
        <v>780</v>
      </c>
      <c r="K297" s="89">
        <f t="shared" si="55"/>
        <v>10.48</v>
      </c>
      <c r="L297" s="89">
        <f t="shared" si="55"/>
        <v>1.054</v>
      </c>
      <c r="M297" s="89">
        <f t="shared" si="55"/>
        <v>39.32</v>
      </c>
      <c r="N297" s="89">
        <f t="shared" si="55"/>
        <v>0.22700000000000004</v>
      </c>
      <c r="HR297" s="97"/>
      <c r="HS297" s="97"/>
      <c r="HT297" s="97"/>
      <c r="HU297" s="97"/>
      <c r="HV297" s="97"/>
      <c r="HW297" s="97"/>
      <c r="HX297" s="97"/>
      <c r="HY297" s="97"/>
      <c r="HZ297" s="97"/>
      <c r="IA297" s="97"/>
      <c r="IB297" s="97"/>
      <c r="IC297" s="97"/>
      <c r="ID297" s="97"/>
      <c r="IE297" s="97"/>
      <c r="IF297" s="97"/>
      <c r="IG297" s="97"/>
      <c r="IH297" s="97"/>
      <c r="II297" s="97"/>
      <c r="IJ297" s="97"/>
      <c r="IK297" s="97"/>
      <c r="IL297" s="97"/>
      <c r="IM297" s="97"/>
      <c r="IN297" s="97"/>
      <c r="IO297" s="97"/>
      <c r="IP297" s="97"/>
      <c r="IQ297" s="97"/>
      <c r="IR297" s="97"/>
      <c r="IS297" s="97"/>
      <c r="IT297" s="97"/>
      <c r="IU297" s="97"/>
    </row>
    <row r="298" spans="1:255" ht="14.25" customHeight="1" x14ac:dyDescent="0.25">
      <c r="A298" s="16"/>
      <c r="B298" s="21" t="s">
        <v>104</v>
      </c>
      <c r="C298" s="33"/>
      <c r="D298" s="34"/>
      <c r="E298" s="34"/>
      <c r="F298" s="34"/>
      <c r="G298" s="35"/>
      <c r="H298" s="35"/>
      <c r="I298" s="35"/>
      <c r="J298" s="35"/>
      <c r="K298" s="36"/>
      <c r="L298" s="36"/>
      <c r="M298" s="36"/>
      <c r="N298" s="36"/>
    </row>
    <row r="299" spans="1:255" ht="14.25" customHeight="1" x14ac:dyDescent="0.25">
      <c r="A299" s="16"/>
      <c r="B299" s="91" t="s">
        <v>20</v>
      </c>
      <c r="C299" s="45"/>
      <c r="D299" s="44"/>
      <c r="E299" s="44"/>
      <c r="F299" s="44"/>
      <c r="G299" s="45"/>
      <c r="H299" s="45"/>
      <c r="I299" s="45"/>
      <c r="J299" s="45"/>
      <c r="K299" s="46"/>
      <c r="L299" s="46"/>
      <c r="M299" s="46"/>
      <c r="N299" s="46"/>
    </row>
    <row r="300" spans="1:255" ht="14.25" customHeight="1" x14ac:dyDescent="0.25">
      <c r="A300" s="24">
        <v>14</v>
      </c>
      <c r="B300" s="25" t="s">
        <v>21</v>
      </c>
      <c r="C300" s="26" t="s">
        <v>53</v>
      </c>
      <c r="D300" s="27">
        <v>0.1</v>
      </c>
      <c r="E300" s="27">
        <v>6.2</v>
      </c>
      <c r="F300" s="27">
        <v>2.2000000000000002</v>
      </c>
      <c r="G300" s="28">
        <v>65</v>
      </c>
      <c r="H300" s="28">
        <v>0</v>
      </c>
      <c r="I300" s="28">
        <v>0</v>
      </c>
      <c r="J300" s="28">
        <v>0</v>
      </c>
      <c r="K300" s="29">
        <v>0</v>
      </c>
      <c r="L300" s="29">
        <v>0</v>
      </c>
      <c r="M300" s="29">
        <v>0</v>
      </c>
      <c r="N300" s="29">
        <v>0</v>
      </c>
    </row>
    <row r="301" spans="1:255" ht="14.25" customHeight="1" x14ac:dyDescent="0.25">
      <c r="A301" s="16" t="s">
        <v>180</v>
      </c>
      <c r="B301" s="25" t="s">
        <v>181</v>
      </c>
      <c r="C301" s="23" t="s">
        <v>157</v>
      </c>
      <c r="D301" s="17">
        <v>12.5</v>
      </c>
      <c r="E301" s="17">
        <v>8.3000000000000007</v>
      </c>
      <c r="F301" s="17">
        <v>3.9</v>
      </c>
      <c r="G301" s="18">
        <v>140</v>
      </c>
      <c r="H301" s="18">
        <v>6</v>
      </c>
      <c r="I301" s="18">
        <v>17</v>
      </c>
      <c r="J301" s="18">
        <v>49</v>
      </c>
      <c r="K301" s="19">
        <v>0.8</v>
      </c>
      <c r="L301" s="19">
        <v>0.2</v>
      </c>
      <c r="M301" s="19">
        <v>0</v>
      </c>
      <c r="N301" s="19">
        <v>0</v>
      </c>
    </row>
    <row r="302" spans="1:255" s="40" customFormat="1" ht="14.25" customHeight="1" x14ac:dyDescent="0.25">
      <c r="A302" s="24">
        <v>302</v>
      </c>
      <c r="B302" s="25" t="s">
        <v>70</v>
      </c>
      <c r="C302" s="26" t="s">
        <v>40</v>
      </c>
      <c r="D302" s="27">
        <v>8.5</v>
      </c>
      <c r="E302" s="27">
        <v>7.3</v>
      </c>
      <c r="F302" s="27">
        <v>36.6</v>
      </c>
      <c r="G302" s="28">
        <v>246</v>
      </c>
      <c r="H302" s="28">
        <v>15</v>
      </c>
      <c r="I302" s="28">
        <v>133</v>
      </c>
      <c r="J302" s="28">
        <v>201</v>
      </c>
      <c r="K302" s="29">
        <v>4.5</v>
      </c>
      <c r="L302" s="29">
        <v>0.2</v>
      </c>
      <c r="M302" s="29">
        <v>0</v>
      </c>
      <c r="N302" s="29">
        <v>0</v>
      </c>
      <c r="HR302" s="41"/>
    </row>
    <row r="303" spans="1:255" s="40" customFormat="1" ht="14.25" customHeight="1" x14ac:dyDescent="0.25">
      <c r="A303" s="16">
        <v>71</v>
      </c>
      <c r="B303" s="38" t="s">
        <v>75</v>
      </c>
      <c r="C303" s="26" t="s">
        <v>76</v>
      </c>
      <c r="D303" s="27">
        <v>0.5</v>
      </c>
      <c r="E303" s="27">
        <v>0</v>
      </c>
      <c r="F303" s="17">
        <v>1.5</v>
      </c>
      <c r="G303" s="18">
        <v>8</v>
      </c>
      <c r="H303" s="18">
        <v>14</v>
      </c>
      <c r="I303" s="18">
        <v>8</v>
      </c>
      <c r="J303" s="18">
        <v>25</v>
      </c>
      <c r="K303" s="19">
        <v>0.36</v>
      </c>
      <c r="L303" s="19">
        <v>0.02</v>
      </c>
      <c r="M303" s="19">
        <v>6</v>
      </c>
      <c r="N303" s="19">
        <v>0</v>
      </c>
      <c r="HR303" s="41"/>
    </row>
    <row r="304" spans="1:255" s="40" customFormat="1" ht="14.25" customHeight="1" x14ac:dyDescent="0.25">
      <c r="A304" s="16">
        <v>377</v>
      </c>
      <c r="B304" s="20" t="s">
        <v>28</v>
      </c>
      <c r="C304" s="23" t="s">
        <v>29</v>
      </c>
      <c r="D304" s="17">
        <v>0.3</v>
      </c>
      <c r="E304" s="17">
        <v>0.1</v>
      </c>
      <c r="F304" s="17">
        <v>10.3</v>
      </c>
      <c r="G304" s="18">
        <v>43</v>
      </c>
      <c r="H304" s="18">
        <v>8</v>
      </c>
      <c r="I304" s="18">
        <v>5</v>
      </c>
      <c r="J304" s="18">
        <v>10</v>
      </c>
      <c r="K304" s="19">
        <v>0.9</v>
      </c>
      <c r="L304" s="19">
        <v>0</v>
      </c>
      <c r="M304" s="19">
        <v>2.9</v>
      </c>
      <c r="N304" s="19">
        <v>0</v>
      </c>
      <c r="HR304" s="41"/>
    </row>
    <row r="305" spans="1:255" s="40" customFormat="1" ht="14.25" customHeight="1" x14ac:dyDescent="0.25">
      <c r="A305" s="24"/>
      <c r="B305" s="39" t="s">
        <v>30</v>
      </c>
      <c r="C305" s="26" t="s">
        <v>182</v>
      </c>
      <c r="D305" s="27">
        <v>1.9</v>
      </c>
      <c r="E305" s="27">
        <v>0.5</v>
      </c>
      <c r="F305" s="27">
        <v>13.7</v>
      </c>
      <c r="G305" s="28">
        <v>67</v>
      </c>
      <c r="H305" s="28">
        <v>10</v>
      </c>
      <c r="I305" s="28">
        <v>0</v>
      </c>
      <c r="J305" s="28">
        <v>0</v>
      </c>
      <c r="K305" s="29">
        <v>0.5</v>
      </c>
      <c r="L305" s="29">
        <v>0.1</v>
      </c>
      <c r="M305" s="29">
        <v>0</v>
      </c>
      <c r="N305" s="29">
        <v>0</v>
      </c>
      <c r="HR305" s="41"/>
    </row>
    <row r="306" spans="1:255" s="93" customFormat="1" ht="15" customHeight="1" x14ac:dyDescent="0.25">
      <c r="A306" s="81"/>
      <c r="B306" s="98" t="s">
        <v>32</v>
      </c>
      <c r="C306" s="79"/>
      <c r="D306" s="59">
        <f t="shared" ref="D306:N306" si="56">SUM(D300:D305)</f>
        <v>23.8</v>
      </c>
      <c r="E306" s="59">
        <f t="shared" si="56"/>
        <v>22.400000000000002</v>
      </c>
      <c r="F306" s="59">
        <f t="shared" si="56"/>
        <v>68.2</v>
      </c>
      <c r="G306" s="60">
        <f t="shared" si="56"/>
        <v>569</v>
      </c>
      <c r="H306" s="60">
        <f t="shared" si="56"/>
        <v>53</v>
      </c>
      <c r="I306" s="60">
        <f t="shared" si="56"/>
        <v>163</v>
      </c>
      <c r="J306" s="60">
        <f t="shared" si="56"/>
        <v>285</v>
      </c>
      <c r="K306" s="61">
        <f t="shared" si="56"/>
        <v>7.0600000000000005</v>
      </c>
      <c r="L306" s="61">
        <f t="shared" si="56"/>
        <v>0.52</v>
      </c>
      <c r="M306" s="61">
        <f t="shared" si="56"/>
        <v>8.9</v>
      </c>
      <c r="N306" s="61">
        <f t="shared" si="56"/>
        <v>0</v>
      </c>
      <c r="HR306" s="94"/>
    </row>
    <row r="307" spans="1:255" ht="14.25" customHeight="1" x14ac:dyDescent="0.25">
      <c r="A307" s="16"/>
      <c r="B307" s="22" t="s">
        <v>33</v>
      </c>
      <c r="C307" s="23"/>
      <c r="D307" s="17"/>
      <c r="E307" s="17"/>
      <c r="F307" s="17"/>
      <c r="G307" s="18"/>
      <c r="H307" s="18"/>
      <c r="I307" s="18"/>
      <c r="J307" s="18"/>
      <c r="K307" s="19"/>
      <c r="L307" s="19"/>
      <c r="M307" s="19"/>
      <c r="N307" s="19"/>
    </row>
    <row r="308" spans="1:255" ht="25.5" x14ac:dyDescent="0.25">
      <c r="A308" s="16" t="s">
        <v>183</v>
      </c>
      <c r="B308" s="25" t="s">
        <v>184</v>
      </c>
      <c r="C308" s="26" t="s">
        <v>185</v>
      </c>
      <c r="D308" s="17">
        <v>11</v>
      </c>
      <c r="E308" s="17">
        <v>0.9</v>
      </c>
      <c r="F308" s="17">
        <v>13.7</v>
      </c>
      <c r="G308" s="18">
        <v>107</v>
      </c>
      <c r="H308" s="18">
        <v>13</v>
      </c>
      <c r="I308" s="18">
        <v>28</v>
      </c>
      <c r="J308" s="18">
        <v>44</v>
      </c>
      <c r="K308" s="19">
        <v>0.9</v>
      </c>
      <c r="L308" s="19">
        <v>0.1</v>
      </c>
      <c r="M308" s="19">
        <v>0.8</v>
      </c>
      <c r="N308" s="19">
        <v>0.02</v>
      </c>
    </row>
    <row r="309" spans="1:255" ht="14.25" customHeight="1" x14ac:dyDescent="0.25">
      <c r="A309" s="16">
        <v>259</v>
      </c>
      <c r="B309" s="25" t="s">
        <v>186</v>
      </c>
      <c r="C309" s="26" t="s">
        <v>44</v>
      </c>
      <c r="D309" s="17">
        <v>13.3</v>
      </c>
      <c r="E309" s="17">
        <v>9.43</v>
      </c>
      <c r="F309" s="17">
        <v>19.21</v>
      </c>
      <c r="G309" s="18">
        <v>215</v>
      </c>
      <c r="H309" s="18">
        <v>18</v>
      </c>
      <c r="I309" s="18">
        <v>33</v>
      </c>
      <c r="J309" s="18">
        <v>83</v>
      </c>
      <c r="K309" s="19">
        <v>1.29</v>
      </c>
      <c r="L309" s="19">
        <v>0.13</v>
      </c>
      <c r="M309" s="19">
        <v>8.43</v>
      </c>
      <c r="N309" s="19">
        <v>0</v>
      </c>
    </row>
    <row r="310" spans="1:255" ht="28.5" customHeight="1" x14ac:dyDescent="0.25">
      <c r="A310" s="24" t="s">
        <v>160</v>
      </c>
      <c r="B310" s="38" t="s">
        <v>161</v>
      </c>
      <c r="C310" s="26" t="s">
        <v>42</v>
      </c>
      <c r="D310" s="27">
        <v>0.9</v>
      </c>
      <c r="E310" s="27">
        <v>2.9</v>
      </c>
      <c r="F310" s="27">
        <v>6.3</v>
      </c>
      <c r="G310" s="28">
        <v>54</v>
      </c>
      <c r="H310" s="28">
        <v>23</v>
      </c>
      <c r="I310" s="28">
        <v>7.7</v>
      </c>
      <c r="J310" s="28">
        <v>15</v>
      </c>
      <c r="K310" s="29">
        <v>0.3</v>
      </c>
      <c r="L310" s="29">
        <v>0.01</v>
      </c>
      <c r="M310" s="29">
        <v>14.5</v>
      </c>
      <c r="N310" s="29">
        <v>0</v>
      </c>
    </row>
    <row r="311" spans="1:255" ht="15.75" customHeight="1" x14ac:dyDescent="0.25">
      <c r="A311" s="16">
        <v>348</v>
      </c>
      <c r="B311" s="14" t="s">
        <v>63</v>
      </c>
      <c r="C311" s="23" t="s">
        <v>44</v>
      </c>
      <c r="D311" s="27">
        <v>1</v>
      </c>
      <c r="E311" s="27">
        <v>0</v>
      </c>
      <c r="F311" s="27">
        <v>13.2</v>
      </c>
      <c r="G311" s="28">
        <v>86</v>
      </c>
      <c r="H311" s="28">
        <v>33</v>
      </c>
      <c r="I311" s="28">
        <v>21</v>
      </c>
      <c r="J311" s="28">
        <v>29</v>
      </c>
      <c r="K311" s="29">
        <v>0.7</v>
      </c>
      <c r="L311" s="29">
        <v>0</v>
      </c>
      <c r="M311" s="29">
        <v>0.9</v>
      </c>
      <c r="N311" s="29">
        <v>0</v>
      </c>
      <c r="HR311" s="31"/>
      <c r="HS311" s="31"/>
    </row>
    <row r="312" spans="1:255" ht="25.5" x14ac:dyDescent="0.25">
      <c r="A312" s="16"/>
      <c r="B312" s="47" t="s">
        <v>45</v>
      </c>
      <c r="C312" s="23" t="s">
        <v>46</v>
      </c>
      <c r="D312" s="17">
        <v>3.8</v>
      </c>
      <c r="E312" s="17">
        <v>0.8</v>
      </c>
      <c r="F312" s="17">
        <v>25.1</v>
      </c>
      <c r="G312" s="18">
        <v>123</v>
      </c>
      <c r="H312" s="18">
        <v>28</v>
      </c>
      <c r="I312" s="18">
        <v>0</v>
      </c>
      <c r="J312" s="18">
        <v>0</v>
      </c>
      <c r="K312" s="19">
        <v>1.5</v>
      </c>
      <c r="L312" s="19">
        <v>0.2</v>
      </c>
      <c r="M312" s="19">
        <v>0</v>
      </c>
      <c r="N312" s="19">
        <v>0</v>
      </c>
    </row>
    <row r="313" spans="1:255" s="77" customFormat="1" ht="15" x14ac:dyDescent="0.25">
      <c r="A313" s="78"/>
      <c r="B313" s="83" t="s">
        <v>32</v>
      </c>
      <c r="C313" s="79"/>
      <c r="D313" s="34">
        <f t="shared" ref="D313:N313" si="57">SUM(D308:D312)</f>
        <v>30</v>
      </c>
      <c r="E313" s="34">
        <f t="shared" si="57"/>
        <v>14.030000000000001</v>
      </c>
      <c r="F313" s="34">
        <f t="shared" si="57"/>
        <v>77.509999999999991</v>
      </c>
      <c r="G313" s="35">
        <f t="shared" si="57"/>
        <v>585</v>
      </c>
      <c r="H313" s="35">
        <f t="shared" si="57"/>
        <v>115</v>
      </c>
      <c r="I313" s="35">
        <f t="shared" si="57"/>
        <v>89.7</v>
      </c>
      <c r="J313" s="35">
        <f t="shared" si="57"/>
        <v>171</v>
      </c>
      <c r="K313" s="36">
        <f t="shared" si="57"/>
        <v>4.6899999999999995</v>
      </c>
      <c r="L313" s="36">
        <f t="shared" si="57"/>
        <v>0.44000000000000006</v>
      </c>
      <c r="M313" s="36">
        <f t="shared" si="57"/>
        <v>24.63</v>
      </c>
      <c r="N313" s="36">
        <f t="shared" si="57"/>
        <v>0.02</v>
      </c>
      <c r="HR313" s="80"/>
      <c r="HS313" s="80"/>
      <c r="HT313" s="80"/>
      <c r="HU313" s="80"/>
      <c r="HV313" s="80"/>
      <c r="HW313" s="80"/>
      <c r="HX313" s="80"/>
      <c r="HY313" s="80"/>
      <c r="HZ313" s="80"/>
      <c r="IA313" s="80"/>
      <c r="IB313" s="80"/>
      <c r="IC313" s="80"/>
      <c r="ID313" s="80"/>
      <c r="IE313" s="80"/>
      <c r="IF313" s="80"/>
      <c r="IG313" s="80"/>
      <c r="IH313" s="80"/>
      <c r="II313" s="80"/>
      <c r="IJ313" s="80"/>
      <c r="IK313" s="80"/>
      <c r="IL313" s="80"/>
      <c r="IM313" s="80"/>
      <c r="IN313" s="80"/>
      <c r="IO313" s="80"/>
      <c r="IP313" s="80"/>
      <c r="IQ313" s="80"/>
      <c r="IR313" s="80"/>
      <c r="IS313" s="80"/>
      <c r="IT313" s="80"/>
      <c r="IU313" s="80"/>
    </row>
    <row r="314" spans="1:255" ht="14.25" customHeight="1" x14ac:dyDescent="0.25">
      <c r="A314" s="16"/>
      <c r="B314" s="22" t="s">
        <v>47</v>
      </c>
      <c r="C314" s="33"/>
      <c r="D314" s="34"/>
      <c r="E314" s="34"/>
      <c r="F314" s="34"/>
      <c r="G314" s="35"/>
      <c r="H314" s="35"/>
      <c r="I314" s="35"/>
      <c r="J314" s="35"/>
      <c r="K314" s="36"/>
      <c r="L314" s="36"/>
      <c r="M314" s="36"/>
      <c r="N314" s="36"/>
    </row>
    <row r="315" spans="1:255" ht="14.25" customHeight="1" x14ac:dyDescent="0.25">
      <c r="A315" s="16">
        <v>386</v>
      </c>
      <c r="B315" s="25" t="s">
        <v>64</v>
      </c>
      <c r="C315" s="23" t="s">
        <v>44</v>
      </c>
      <c r="D315" s="17">
        <v>5.6</v>
      </c>
      <c r="E315" s="17">
        <v>5</v>
      </c>
      <c r="F315" s="17">
        <v>22</v>
      </c>
      <c r="G315" s="18">
        <v>156</v>
      </c>
      <c r="H315" s="18">
        <v>242</v>
      </c>
      <c r="I315" s="18">
        <v>30</v>
      </c>
      <c r="J315" s="18">
        <v>188</v>
      </c>
      <c r="K315" s="19">
        <v>0.2</v>
      </c>
      <c r="L315" s="19">
        <v>0.1</v>
      </c>
      <c r="M315" s="19">
        <v>1.8</v>
      </c>
      <c r="N315" s="19">
        <v>0</v>
      </c>
    </row>
    <row r="316" spans="1:255" ht="14.25" customHeight="1" x14ac:dyDescent="0.25">
      <c r="A316" s="16" t="s">
        <v>65</v>
      </c>
      <c r="B316" s="30" t="s">
        <v>66</v>
      </c>
      <c r="C316" s="23" t="s">
        <v>62</v>
      </c>
      <c r="D316" s="27">
        <v>8.1999999999999993</v>
      </c>
      <c r="E316" s="27">
        <v>7.2</v>
      </c>
      <c r="F316" s="27">
        <v>24</v>
      </c>
      <c r="G316" s="28">
        <v>194</v>
      </c>
      <c r="H316" s="28">
        <v>59</v>
      </c>
      <c r="I316" s="28">
        <v>12.9</v>
      </c>
      <c r="J316" s="28">
        <v>86</v>
      </c>
      <c r="K316" s="29">
        <v>0.54</v>
      </c>
      <c r="L316" s="29">
        <v>0.06</v>
      </c>
      <c r="M316" s="29">
        <v>0.02</v>
      </c>
      <c r="N316" s="29">
        <v>1.4E-2</v>
      </c>
    </row>
    <row r="317" spans="1:255" s="77" customFormat="1" ht="16.5" customHeight="1" x14ac:dyDescent="0.25">
      <c r="A317" s="81"/>
      <c r="B317" s="98" t="s">
        <v>32</v>
      </c>
      <c r="C317" s="79"/>
      <c r="D317" s="59">
        <f t="shared" ref="D317:N317" si="58">SUM(D315:D316)</f>
        <v>13.799999999999999</v>
      </c>
      <c r="E317" s="59">
        <f t="shared" si="58"/>
        <v>12.2</v>
      </c>
      <c r="F317" s="59">
        <f t="shared" si="58"/>
        <v>46</v>
      </c>
      <c r="G317" s="60">
        <f t="shared" si="58"/>
        <v>350</v>
      </c>
      <c r="H317" s="60">
        <f t="shared" si="58"/>
        <v>301</v>
      </c>
      <c r="I317" s="60">
        <f t="shared" si="58"/>
        <v>42.9</v>
      </c>
      <c r="J317" s="60">
        <f t="shared" si="58"/>
        <v>274</v>
      </c>
      <c r="K317" s="61">
        <f t="shared" si="58"/>
        <v>0.74</v>
      </c>
      <c r="L317" s="61">
        <f t="shared" si="58"/>
        <v>0.16</v>
      </c>
      <c r="M317" s="61">
        <f t="shared" si="58"/>
        <v>1.82</v>
      </c>
      <c r="N317" s="61">
        <f t="shared" si="58"/>
        <v>1.4E-2</v>
      </c>
      <c r="HR317" s="80"/>
      <c r="HS317" s="80"/>
      <c r="HT317" s="80"/>
      <c r="HU317" s="80"/>
      <c r="HV317" s="80"/>
      <c r="HW317" s="80"/>
      <c r="HX317" s="80"/>
      <c r="HY317" s="80"/>
      <c r="HZ317" s="80"/>
      <c r="IA317" s="80"/>
      <c r="IB317" s="80"/>
      <c r="IC317" s="80"/>
      <c r="ID317" s="80"/>
      <c r="IE317" s="80"/>
      <c r="IF317" s="80"/>
      <c r="IG317" s="80"/>
      <c r="IH317" s="80"/>
      <c r="II317" s="80"/>
      <c r="IJ317" s="80"/>
      <c r="IK317" s="80"/>
      <c r="IL317" s="80"/>
      <c r="IM317" s="80"/>
      <c r="IN317" s="80"/>
      <c r="IO317" s="80"/>
      <c r="IP317" s="80"/>
      <c r="IQ317" s="80"/>
      <c r="IR317" s="80"/>
      <c r="IS317" s="80"/>
      <c r="IT317" s="80"/>
      <c r="IU317" s="80"/>
    </row>
    <row r="318" spans="1:255" s="84" customFormat="1" ht="14.25" customHeight="1" x14ac:dyDescent="0.25">
      <c r="A318" s="85"/>
      <c r="B318" s="86" t="s">
        <v>51</v>
      </c>
      <c r="C318" s="87"/>
      <c r="D318" s="87">
        <f t="shared" ref="D318:N318" si="59">D306+D313+D317</f>
        <v>67.599999999999994</v>
      </c>
      <c r="E318" s="87">
        <f t="shared" si="59"/>
        <v>48.63000000000001</v>
      </c>
      <c r="F318" s="87">
        <f t="shared" si="59"/>
        <v>191.70999999999998</v>
      </c>
      <c r="G318" s="88">
        <f t="shared" si="59"/>
        <v>1504</v>
      </c>
      <c r="H318" s="88">
        <f t="shared" si="59"/>
        <v>469</v>
      </c>
      <c r="I318" s="88">
        <f t="shared" si="59"/>
        <v>295.59999999999997</v>
      </c>
      <c r="J318" s="88">
        <f t="shared" si="59"/>
        <v>730</v>
      </c>
      <c r="K318" s="89">
        <f t="shared" si="59"/>
        <v>12.49</v>
      </c>
      <c r="L318" s="89">
        <f t="shared" si="59"/>
        <v>1.1200000000000001</v>
      </c>
      <c r="M318" s="89">
        <f t="shared" si="59"/>
        <v>35.35</v>
      </c>
      <c r="N318" s="89">
        <f t="shared" si="59"/>
        <v>3.4000000000000002E-2</v>
      </c>
      <c r="HR318" s="90"/>
      <c r="HS318" s="90"/>
      <c r="HT318" s="90"/>
      <c r="HU318" s="90"/>
      <c r="HV318" s="90"/>
      <c r="HW318" s="90"/>
      <c r="HX318" s="90"/>
      <c r="HY318" s="90"/>
      <c r="HZ318" s="90"/>
      <c r="IA318" s="90"/>
      <c r="IB318" s="90"/>
      <c r="IC318" s="90"/>
      <c r="ID318" s="90"/>
      <c r="IE318" s="90"/>
      <c r="IF318" s="90"/>
      <c r="IG318" s="90"/>
      <c r="IH318" s="90"/>
      <c r="II318" s="90"/>
      <c r="IJ318" s="90"/>
      <c r="IK318" s="90"/>
      <c r="IL318" s="90"/>
      <c r="IM318" s="90"/>
      <c r="IN318" s="90"/>
      <c r="IO318" s="90"/>
      <c r="IP318" s="90"/>
      <c r="IQ318" s="90"/>
      <c r="IR318" s="90"/>
      <c r="IS318" s="90"/>
      <c r="IT318" s="90"/>
      <c r="IU318" s="90"/>
    </row>
    <row r="319" spans="1:255" ht="14.25" customHeight="1" x14ac:dyDescent="0.25">
      <c r="A319" s="16"/>
      <c r="B319" s="69" t="s">
        <v>187</v>
      </c>
      <c r="C319" s="45"/>
      <c r="D319" s="44"/>
      <c r="E319" s="44"/>
      <c r="F319" s="44"/>
      <c r="G319" s="45"/>
      <c r="H319" s="45"/>
      <c r="I319" s="45"/>
      <c r="J319" s="45"/>
      <c r="K319" s="46"/>
      <c r="L319" s="46"/>
      <c r="M319" s="46"/>
      <c r="N319" s="46"/>
    </row>
    <row r="320" spans="1:255" ht="14.25" customHeight="1" x14ac:dyDescent="0.25">
      <c r="A320" s="16"/>
      <c r="B320" s="21" t="s">
        <v>19</v>
      </c>
      <c r="C320" s="23"/>
      <c r="D320" s="17"/>
      <c r="E320" s="17"/>
      <c r="F320" s="17"/>
      <c r="G320" s="18"/>
      <c r="H320" s="18"/>
      <c r="I320" s="18"/>
      <c r="J320" s="18"/>
      <c r="K320" s="19"/>
      <c r="L320" s="19"/>
      <c r="M320" s="19"/>
      <c r="N320" s="19"/>
    </row>
    <row r="321" spans="1:226" ht="14.25" customHeight="1" x14ac:dyDescent="0.25">
      <c r="A321" s="16"/>
      <c r="B321" s="91" t="s">
        <v>20</v>
      </c>
      <c r="C321" s="23"/>
      <c r="D321" s="17"/>
      <c r="E321" s="17"/>
      <c r="F321" s="17"/>
      <c r="G321" s="18"/>
      <c r="H321" s="18"/>
      <c r="I321" s="18"/>
      <c r="J321" s="18"/>
      <c r="K321" s="19"/>
      <c r="L321" s="19"/>
      <c r="M321" s="19"/>
      <c r="N321" s="19"/>
    </row>
    <row r="322" spans="1:226" ht="14.25" customHeight="1" x14ac:dyDescent="0.25">
      <c r="A322" s="24">
        <v>14</v>
      </c>
      <c r="B322" s="25" t="s">
        <v>120</v>
      </c>
      <c r="C322" s="26" t="s">
        <v>53</v>
      </c>
      <c r="D322" s="27">
        <v>0.1</v>
      </c>
      <c r="E322" s="27">
        <v>7.3</v>
      </c>
      <c r="F322" s="27">
        <v>0.1</v>
      </c>
      <c r="G322" s="28">
        <v>66</v>
      </c>
      <c r="H322" s="28">
        <v>2</v>
      </c>
      <c r="I322" s="28">
        <v>0</v>
      </c>
      <c r="J322" s="28">
        <v>3</v>
      </c>
      <c r="K322" s="29">
        <v>0.02</v>
      </c>
      <c r="L322" s="29">
        <v>0.01</v>
      </c>
      <c r="M322" s="29">
        <v>0</v>
      </c>
      <c r="N322" s="29">
        <v>0.04</v>
      </c>
    </row>
    <row r="323" spans="1:226" s="40" customFormat="1" ht="27.75" customHeight="1" x14ac:dyDescent="0.25">
      <c r="A323" s="24">
        <v>182</v>
      </c>
      <c r="B323" s="30" t="s">
        <v>188</v>
      </c>
      <c r="C323" s="26" t="s">
        <v>189</v>
      </c>
      <c r="D323" s="27">
        <v>5.3</v>
      </c>
      <c r="E323" s="27">
        <v>3.4</v>
      </c>
      <c r="F323" s="27">
        <v>49.3</v>
      </c>
      <c r="G323" s="28">
        <v>249</v>
      </c>
      <c r="H323" s="28">
        <v>151</v>
      </c>
      <c r="I323" s="28">
        <v>30</v>
      </c>
      <c r="J323" s="28">
        <v>149</v>
      </c>
      <c r="K323" s="29">
        <v>0.4</v>
      </c>
      <c r="L323" s="29">
        <v>0.5</v>
      </c>
      <c r="M323" s="29">
        <v>1.6</v>
      </c>
      <c r="N323" s="29">
        <v>2.4</v>
      </c>
      <c r="HR323" s="41"/>
    </row>
    <row r="324" spans="1:226" s="40" customFormat="1" ht="14.25" customHeight="1" x14ac:dyDescent="0.25">
      <c r="A324" s="24">
        <v>338</v>
      </c>
      <c r="B324" s="39" t="s">
        <v>26</v>
      </c>
      <c r="C324" s="26" t="s">
        <v>122</v>
      </c>
      <c r="D324" s="27">
        <v>0.8</v>
      </c>
      <c r="E324" s="27">
        <v>0.6</v>
      </c>
      <c r="F324" s="27">
        <v>20.100000000000001</v>
      </c>
      <c r="G324" s="28">
        <v>90</v>
      </c>
      <c r="H324" s="28">
        <v>89</v>
      </c>
      <c r="I324" s="28">
        <v>23</v>
      </c>
      <c r="J324" s="28">
        <v>31</v>
      </c>
      <c r="K324" s="29">
        <v>4.5</v>
      </c>
      <c r="L324" s="29">
        <v>0</v>
      </c>
      <c r="M324" s="29">
        <v>9.8000000000000007</v>
      </c>
      <c r="N324" s="29">
        <v>0</v>
      </c>
      <c r="HR324" s="41"/>
    </row>
    <row r="325" spans="1:226" s="40" customFormat="1" ht="14.25" customHeight="1" x14ac:dyDescent="0.25">
      <c r="A325" s="24" t="s">
        <v>56</v>
      </c>
      <c r="B325" s="39" t="s">
        <v>57</v>
      </c>
      <c r="C325" s="26" t="s">
        <v>44</v>
      </c>
      <c r="D325" s="27">
        <v>2.7</v>
      </c>
      <c r="E325" s="27">
        <v>1.9</v>
      </c>
      <c r="F325" s="27">
        <v>22.5</v>
      </c>
      <c r="G325" s="28">
        <v>118</v>
      </c>
      <c r="H325" s="28">
        <v>85</v>
      </c>
      <c r="I325" s="28">
        <v>10</v>
      </c>
      <c r="J325" s="28">
        <v>63</v>
      </c>
      <c r="K325" s="29">
        <v>0.1</v>
      </c>
      <c r="L325" s="29">
        <v>0.30000000000000004</v>
      </c>
      <c r="M325" s="29">
        <v>0.9</v>
      </c>
      <c r="N325" s="29">
        <v>0.14000000000000001</v>
      </c>
      <c r="HR325" s="41"/>
    </row>
    <row r="326" spans="1:226" ht="14.25" customHeight="1" x14ac:dyDescent="0.25">
      <c r="A326" s="16"/>
      <c r="B326" s="30" t="s">
        <v>123</v>
      </c>
      <c r="C326" s="23" t="s">
        <v>91</v>
      </c>
      <c r="D326" s="17">
        <v>1.4</v>
      </c>
      <c r="E326" s="17">
        <v>0.5</v>
      </c>
      <c r="F326" s="17">
        <v>10</v>
      </c>
      <c r="G326" s="18">
        <v>48</v>
      </c>
      <c r="H326" s="18">
        <v>0</v>
      </c>
      <c r="I326" s="18">
        <v>0</v>
      </c>
      <c r="J326" s="18">
        <v>0</v>
      </c>
      <c r="K326" s="19">
        <v>0</v>
      </c>
      <c r="L326" s="19">
        <v>0</v>
      </c>
      <c r="M326" s="19">
        <v>0</v>
      </c>
      <c r="N326" s="19">
        <v>0</v>
      </c>
    </row>
    <row r="327" spans="1:226" ht="14.25" customHeight="1" x14ac:dyDescent="0.25">
      <c r="A327" s="16"/>
      <c r="B327" s="42" t="s">
        <v>32</v>
      </c>
      <c r="C327" s="33"/>
      <c r="D327" s="34">
        <f t="shared" ref="D327:N327" si="60">SUM(D322:D326)</f>
        <v>10.299999999999999</v>
      </c>
      <c r="E327" s="34">
        <f t="shared" si="60"/>
        <v>13.7</v>
      </c>
      <c r="F327" s="34">
        <f t="shared" si="60"/>
        <v>102</v>
      </c>
      <c r="G327" s="35">
        <f t="shared" si="60"/>
        <v>571</v>
      </c>
      <c r="H327" s="35">
        <f t="shared" si="60"/>
        <v>327</v>
      </c>
      <c r="I327" s="35">
        <f t="shared" si="60"/>
        <v>63</v>
      </c>
      <c r="J327" s="35">
        <f t="shared" si="60"/>
        <v>246</v>
      </c>
      <c r="K327" s="36">
        <f t="shared" si="60"/>
        <v>5.0199999999999996</v>
      </c>
      <c r="L327" s="36">
        <f t="shared" si="60"/>
        <v>0.81</v>
      </c>
      <c r="M327" s="36">
        <f t="shared" si="60"/>
        <v>12.3</v>
      </c>
      <c r="N327" s="36">
        <f t="shared" si="60"/>
        <v>2.58</v>
      </c>
    </row>
    <row r="328" spans="1:226" ht="14.25" customHeight="1" x14ac:dyDescent="0.25">
      <c r="A328" s="16"/>
      <c r="B328" s="22" t="s">
        <v>33</v>
      </c>
      <c r="C328" s="23"/>
      <c r="D328" s="17"/>
      <c r="E328" s="17"/>
      <c r="F328" s="17"/>
      <c r="G328" s="18"/>
      <c r="H328" s="18"/>
      <c r="I328" s="18"/>
      <c r="J328" s="18"/>
      <c r="K328" s="19"/>
      <c r="L328" s="19"/>
      <c r="M328" s="19"/>
      <c r="N328" s="19"/>
    </row>
    <row r="329" spans="1:226" ht="22.5" customHeight="1" x14ac:dyDescent="0.25">
      <c r="A329" s="24">
        <v>112</v>
      </c>
      <c r="B329" s="47" t="s">
        <v>92</v>
      </c>
      <c r="C329" s="26" t="s">
        <v>72</v>
      </c>
      <c r="D329" s="27">
        <v>4.8</v>
      </c>
      <c r="E329" s="27">
        <v>4</v>
      </c>
      <c r="F329" s="27">
        <v>14</v>
      </c>
      <c r="G329" s="28">
        <v>111</v>
      </c>
      <c r="H329" s="28">
        <v>9</v>
      </c>
      <c r="I329" s="28">
        <v>18</v>
      </c>
      <c r="J329" s="28">
        <v>73</v>
      </c>
      <c r="K329" s="29">
        <v>1</v>
      </c>
      <c r="L329" s="29">
        <v>0.1</v>
      </c>
      <c r="M329" s="29">
        <v>5.2</v>
      </c>
      <c r="N329" s="29">
        <v>0</v>
      </c>
    </row>
    <row r="330" spans="1:226" ht="15.75" customHeight="1" x14ac:dyDescent="0.25">
      <c r="A330" s="24">
        <v>260</v>
      </c>
      <c r="B330" s="38" t="s">
        <v>37</v>
      </c>
      <c r="C330" s="26" t="s">
        <v>38</v>
      </c>
      <c r="D330" s="27">
        <v>6.4</v>
      </c>
      <c r="E330" s="27">
        <v>9.5</v>
      </c>
      <c r="F330" s="27">
        <v>2.6</v>
      </c>
      <c r="G330" s="28">
        <v>134</v>
      </c>
      <c r="H330" s="28">
        <v>16</v>
      </c>
      <c r="I330" s="28">
        <v>16</v>
      </c>
      <c r="J330" s="28">
        <v>23</v>
      </c>
      <c r="K330" s="29">
        <v>1.0900000000000001</v>
      </c>
      <c r="L330" s="29">
        <v>0.05</v>
      </c>
      <c r="M330" s="29">
        <v>0.57999999999999996</v>
      </c>
      <c r="N330" s="29">
        <v>0.01</v>
      </c>
    </row>
    <row r="331" spans="1:226" ht="15.75" customHeight="1" x14ac:dyDescent="0.25">
      <c r="A331" s="24">
        <v>312</v>
      </c>
      <c r="B331" s="25" t="s">
        <v>96</v>
      </c>
      <c r="C331" s="26" t="s">
        <v>40</v>
      </c>
      <c r="D331" s="27">
        <v>3.1</v>
      </c>
      <c r="E331" s="17">
        <v>5.2</v>
      </c>
      <c r="F331" s="17">
        <v>12.1</v>
      </c>
      <c r="G331" s="18">
        <v>108</v>
      </c>
      <c r="H331" s="18">
        <v>38</v>
      </c>
      <c r="I331" s="18">
        <v>28</v>
      </c>
      <c r="J331" s="18">
        <v>82</v>
      </c>
      <c r="K331" s="19">
        <v>1</v>
      </c>
      <c r="L331" s="19">
        <v>0.1</v>
      </c>
      <c r="M331" s="19">
        <v>5.0999999999999996</v>
      </c>
      <c r="N331" s="19">
        <v>0.1</v>
      </c>
    </row>
    <row r="332" spans="1:226" ht="14.25" customHeight="1" x14ac:dyDescent="0.25">
      <c r="A332" s="24">
        <v>342</v>
      </c>
      <c r="B332" s="39" t="s">
        <v>43</v>
      </c>
      <c r="C332" s="26" t="s">
        <v>44</v>
      </c>
      <c r="D332" s="27">
        <v>0.2</v>
      </c>
      <c r="E332" s="27">
        <v>0.2</v>
      </c>
      <c r="F332" s="27">
        <v>13.9</v>
      </c>
      <c r="G332" s="28">
        <v>58</v>
      </c>
      <c r="H332" s="28">
        <v>7</v>
      </c>
      <c r="I332" s="28">
        <v>4</v>
      </c>
      <c r="J332" s="28">
        <v>4</v>
      </c>
      <c r="K332" s="29">
        <v>0.91</v>
      </c>
      <c r="L332" s="29">
        <v>0.01</v>
      </c>
      <c r="M332" s="29">
        <v>4.09</v>
      </c>
      <c r="N332" s="29">
        <v>0</v>
      </c>
    </row>
    <row r="333" spans="1:226" ht="25.5" x14ac:dyDescent="0.25">
      <c r="A333" s="16"/>
      <c r="B333" s="30" t="s">
        <v>129</v>
      </c>
      <c r="C333" s="23" t="s">
        <v>46</v>
      </c>
      <c r="D333" s="17">
        <v>3.7</v>
      </c>
      <c r="E333" s="17">
        <v>0.8</v>
      </c>
      <c r="F333" s="17">
        <v>24.4</v>
      </c>
      <c r="G333" s="18">
        <v>119</v>
      </c>
      <c r="H333" s="18">
        <v>24</v>
      </c>
      <c r="I333" s="18">
        <v>0</v>
      </c>
      <c r="J333" s="18">
        <v>0</v>
      </c>
      <c r="K333" s="19">
        <v>1.28</v>
      </c>
      <c r="L333" s="19">
        <v>0.13800000000000001</v>
      </c>
      <c r="M333" s="19">
        <v>0</v>
      </c>
      <c r="N333" s="19">
        <v>0</v>
      </c>
    </row>
    <row r="334" spans="1:226" ht="14.25" customHeight="1" x14ac:dyDescent="0.25">
      <c r="A334" s="16"/>
      <c r="B334" s="42" t="s">
        <v>32</v>
      </c>
      <c r="C334" s="33"/>
      <c r="D334" s="34">
        <f t="shared" ref="D334:N334" si="61">SUM(D329:D333)</f>
        <v>18.2</v>
      </c>
      <c r="E334" s="34">
        <f t="shared" si="61"/>
        <v>19.7</v>
      </c>
      <c r="F334" s="34">
        <f t="shared" si="61"/>
        <v>67</v>
      </c>
      <c r="G334" s="35">
        <f t="shared" si="61"/>
        <v>530</v>
      </c>
      <c r="H334" s="35">
        <f t="shared" si="61"/>
        <v>94</v>
      </c>
      <c r="I334" s="35">
        <f t="shared" si="61"/>
        <v>66</v>
      </c>
      <c r="J334" s="35">
        <f t="shared" si="61"/>
        <v>182</v>
      </c>
      <c r="K334" s="36">
        <f t="shared" si="61"/>
        <v>5.28</v>
      </c>
      <c r="L334" s="36">
        <f t="shared" si="61"/>
        <v>0.39800000000000002</v>
      </c>
      <c r="M334" s="36">
        <f t="shared" si="61"/>
        <v>14.969999999999999</v>
      </c>
      <c r="N334" s="36">
        <f t="shared" si="61"/>
        <v>0.11</v>
      </c>
    </row>
    <row r="335" spans="1:226" ht="14.25" customHeight="1" x14ac:dyDescent="0.25">
      <c r="A335" s="16"/>
      <c r="B335" s="22" t="s">
        <v>47</v>
      </c>
      <c r="C335" s="23"/>
      <c r="D335" s="17"/>
      <c r="E335" s="17"/>
      <c r="F335" s="17"/>
      <c r="G335" s="18"/>
      <c r="H335" s="18"/>
      <c r="I335" s="18"/>
      <c r="J335" s="18"/>
      <c r="K335" s="19"/>
      <c r="L335" s="19"/>
      <c r="M335" s="19"/>
      <c r="N335" s="19"/>
    </row>
    <row r="336" spans="1:226" ht="12.75" customHeight="1" x14ac:dyDescent="0.25">
      <c r="A336" s="16"/>
      <c r="B336" s="30" t="s">
        <v>48</v>
      </c>
      <c r="C336" s="23" t="s">
        <v>44</v>
      </c>
      <c r="D336" s="17">
        <v>6</v>
      </c>
      <c r="E336" s="17">
        <v>6.4</v>
      </c>
      <c r="F336" s="17">
        <v>9.4</v>
      </c>
      <c r="G336" s="18">
        <v>120</v>
      </c>
      <c r="H336" s="18">
        <v>240</v>
      </c>
      <c r="I336" s="18">
        <v>28</v>
      </c>
      <c r="J336" s="18">
        <v>180</v>
      </c>
      <c r="K336" s="19">
        <v>0.2</v>
      </c>
      <c r="L336" s="19">
        <v>0.3</v>
      </c>
      <c r="M336" s="19">
        <v>17</v>
      </c>
      <c r="N336" s="19">
        <v>0.2</v>
      </c>
    </row>
    <row r="337" spans="1:255" ht="14.25" customHeight="1" x14ac:dyDescent="0.25">
      <c r="A337" s="24">
        <v>421</v>
      </c>
      <c r="B337" s="39" t="s">
        <v>49</v>
      </c>
      <c r="C337" s="26" t="s">
        <v>50</v>
      </c>
      <c r="D337" s="27">
        <v>4.0999999999999996</v>
      </c>
      <c r="E337" s="27">
        <v>3.3</v>
      </c>
      <c r="F337" s="27">
        <v>29.9</v>
      </c>
      <c r="G337" s="28">
        <v>165</v>
      </c>
      <c r="H337" s="28">
        <v>8</v>
      </c>
      <c r="I337" s="28">
        <v>6</v>
      </c>
      <c r="J337" s="28">
        <v>37</v>
      </c>
      <c r="K337" s="29">
        <v>0.51</v>
      </c>
      <c r="L337" s="29">
        <v>7.0000000000000007E-2</v>
      </c>
      <c r="M337" s="29">
        <v>0</v>
      </c>
      <c r="N337" s="29">
        <v>3.0000000000000001E-3</v>
      </c>
    </row>
    <row r="338" spans="1:255" ht="14.25" customHeight="1" x14ac:dyDescent="0.25">
      <c r="A338" s="16"/>
      <c r="B338" s="42" t="s">
        <v>32</v>
      </c>
      <c r="C338" s="33"/>
      <c r="D338" s="34">
        <f t="shared" ref="D338:N338" si="62">SUM(D336:D337)</f>
        <v>10.1</v>
      </c>
      <c r="E338" s="34">
        <f t="shared" si="62"/>
        <v>9.6999999999999993</v>
      </c>
      <c r="F338" s="34">
        <f t="shared" si="62"/>
        <v>39.299999999999997</v>
      </c>
      <c r="G338" s="35">
        <f t="shared" si="62"/>
        <v>285</v>
      </c>
      <c r="H338" s="35">
        <f t="shared" si="62"/>
        <v>248</v>
      </c>
      <c r="I338" s="35">
        <f t="shared" si="62"/>
        <v>34</v>
      </c>
      <c r="J338" s="35">
        <f t="shared" si="62"/>
        <v>217</v>
      </c>
      <c r="K338" s="36">
        <f t="shared" si="62"/>
        <v>0.71</v>
      </c>
      <c r="L338" s="36">
        <f t="shared" si="62"/>
        <v>0.37</v>
      </c>
      <c r="M338" s="36">
        <f t="shared" si="62"/>
        <v>17</v>
      </c>
      <c r="N338" s="36">
        <f t="shared" si="62"/>
        <v>0.20300000000000001</v>
      </c>
    </row>
    <row r="339" spans="1:255" ht="14.25" customHeight="1" x14ac:dyDescent="0.25">
      <c r="A339" s="16"/>
      <c r="B339" s="43" t="s">
        <v>51</v>
      </c>
      <c r="C339" s="44"/>
      <c r="D339" s="44">
        <f t="shared" ref="D339:N339" si="63">D327+D334+D338</f>
        <v>38.6</v>
      </c>
      <c r="E339" s="44">
        <f t="shared" si="63"/>
        <v>43.099999999999994</v>
      </c>
      <c r="F339" s="44">
        <f t="shared" si="63"/>
        <v>208.3</v>
      </c>
      <c r="G339" s="45">
        <f t="shared" si="63"/>
        <v>1386</v>
      </c>
      <c r="H339" s="45">
        <f t="shared" si="63"/>
        <v>669</v>
      </c>
      <c r="I339" s="45">
        <f t="shared" si="63"/>
        <v>163</v>
      </c>
      <c r="J339" s="45">
        <f t="shared" si="63"/>
        <v>645</v>
      </c>
      <c r="K339" s="46">
        <f t="shared" si="63"/>
        <v>11.010000000000002</v>
      </c>
      <c r="L339" s="46">
        <f t="shared" si="63"/>
        <v>1.5780000000000003</v>
      </c>
      <c r="M339" s="46">
        <f t="shared" si="63"/>
        <v>44.269999999999996</v>
      </c>
      <c r="N339" s="46">
        <f t="shared" si="63"/>
        <v>2.8929999999999998</v>
      </c>
    </row>
    <row r="340" spans="1:255" ht="14.25" customHeight="1" x14ac:dyDescent="0.25">
      <c r="A340" s="16"/>
      <c r="B340" s="21" t="s">
        <v>52</v>
      </c>
      <c r="C340" s="23"/>
      <c r="D340" s="17"/>
      <c r="E340" s="17"/>
      <c r="F340" s="17"/>
      <c r="G340" s="18"/>
      <c r="H340" s="18"/>
      <c r="I340" s="18"/>
      <c r="J340" s="18"/>
      <c r="K340" s="19"/>
      <c r="L340" s="19"/>
      <c r="M340" s="19"/>
      <c r="N340" s="19"/>
    </row>
    <row r="341" spans="1:255" ht="14.25" customHeight="1" x14ac:dyDescent="0.25">
      <c r="A341" s="16"/>
      <c r="B341" s="22" t="s">
        <v>20</v>
      </c>
      <c r="C341" s="23"/>
      <c r="D341" s="17"/>
      <c r="E341" s="17"/>
      <c r="F341" s="17"/>
      <c r="G341" s="18"/>
      <c r="H341" s="18"/>
      <c r="I341" s="18"/>
      <c r="J341" s="18"/>
      <c r="K341" s="19"/>
      <c r="L341" s="19"/>
      <c r="M341" s="19"/>
      <c r="N341" s="19"/>
    </row>
    <row r="342" spans="1:255" ht="14.25" customHeight="1" x14ac:dyDescent="0.25">
      <c r="A342" s="24">
        <v>14</v>
      </c>
      <c r="B342" s="25" t="s">
        <v>21</v>
      </c>
      <c r="C342" s="26" t="s">
        <v>53</v>
      </c>
      <c r="D342" s="27">
        <v>0.1</v>
      </c>
      <c r="E342" s="27">
        <v>6.2</v>
      </c>
      <c r="F342" s="27">
        <v>2.2000000000000002</v>
      </c>
      <c r="G342" s="28">
        <v>65</v>
      </c>
      <c r="H342" s="28">
        <v>0</v>
      </c>
      <c r="I342" s="28">
        <v>0</v>
      </c>
      <c r="J342" s="28">
        <v>0</v>
      </c>
      <c r="K342" s="29">
        <v>0</v>
      </c>
      <c r="L342" s="29">
        <v>0</v>
      </c>
      <c r="M342" s="29">
        <v>0</v>
      </c>
      <c r="N342" s="29">
        <v>0</v>
      </c>
    </row>
    <row r="343" spans="1:255" ht="27" customHeight="1" x14ac:dyDescent="0.25">
      <c r="A343" s="24" t="s">
        <v>190</v>
      </c>
      <c r="B343" s="38" t="s">
        <v>191</v>
      </c>
      <c r="C343" s="26" t="s">
        <v>192</v>
      </c>
      <c r="D343" s="27">
        <v>23.6</v>
      </c>
      <c r="E343" s="27">
        <v>18.7</v>
      </c>
      <c r="F343" s="27">
        <v>36.9</v>
      </c>
      <c r="G343" s="28">
        <v>411</v>
      </c>
      <c r="H343" s="28">
        <v>279</v>
      </c>
      <c r="I343" s="28">
        <v>40</v>
      </c>
      <c r="J343" s="28">
        <v>341</v>
      </c>
      <c r="K343" s="29">
        <v>0.9</v>
      </c>
      <c r="L343" s="29">
        <v>0.09</v>
      </c>
      <c r="M343" s="29">
        <v>0.85</v>
      </c>
      <c r="N343" s="29">
        <v>0.06</v>
      </c>
    </row>
    <row r="344" spans="1:255" ht="15" x14ac:dyDescent="0.25">
      <c r="A344" s="24">
        <v>338</v>
      </c>
      <c r="B344" s="25" t="s">
        <v>26</v>
      </c>
      <c r="C344" s="26" t="s">
        <v>27</v>
      </c>
      <c r="D344" s="27">
        <v>0.4</v>
      </c>
      <c r="E344" s="17">
        <v>0.4</v>
      </c>
      <c r="F344" s="17">
        <v>10.8</v>
      </c>
      <c r="G344" s="18">
        <v>49</v>
      </c>
      <c r="H344" s="18">
        <v>18</v>
      </c>
      <c r="I344" s="18">
        <v>10</v>
      </c>
      <c r="J344" s="18">
        <v>12</v>
      </c>
      <c r="K344" s="19">
        <v>2.4</v>
      </c>
      <c r="L344" s="19">
        <v>0.03</v>
      </c>
      <c r="M344" s="19">
        <v>11</v>
      </c>
      <c r="N344" s="19">
        <v>0</v>
      </c>
    </row>
    <row r="345" spans="1:255" ht="15" x14ac:dyDescent="0.25">
      <c r="A345" s="16">
        <v>377</v>
      </c>
      <c r="B345" s="20" t="s">
        <v>28</v>
      </c>
      <c r="C345" s="23" t="s">
        <v>29</v>
      </c>
      <c r="D345" s="17">
        <v>0.3</v>
      </c>
      <c r="E345" s="17">
        <v>0.1</v>
      </c>
      <c r="F345" s="17">
        <v>10.3</v>
      </c>
      <c r="G345" s="18">
        <v>43</v>
      </c>
      <c r="H345" s="18">
        <v>8</v>
      </c>
      <c r="I345" s="18">
        <v>5</v>
      </c>
      <c r="J345" s="18">
        <v>10</v>
      </c>
      <c r="K345" s="19">
        <v>0.9</v>
      </c>
      <c r="L345" s="19">
        <v>0</v>
      </c>
      <c r="M345" s="19">
        <v>2.9</v>
      </c>
      <c r="N345" s="19">
        <v>0</v>
      </c>
    </row>
    <row r="346" spans="1:255" ht="14.25" customHeight="1" x14ac:dyDescent="0.25">
      <c r="A346" s="16"/>
      <c r="B346" s="30" t="s">
        <v>123</v>
      </c>
      <c r="C346" s="23" t="s">
        <v>91</v>
      </c>
      <c r="D346" s="17">
        <v>1.4</v>
      </c>
      <c r="E346" s="17">
        <v>0.5</v>
      </c>
      <c r="F346" s="17">
        <v>10</v>
      </c>
      <c r="G346" s="18">
        <v>48</v>
      </c>
      <c r="H346" s="18">
        <v>0</v>
      </c>
      <c r="I346" s="18">
        <v>0</v>
      </c>
      <c r="J346" s="18">
        <v>0</v>
      </c>
      <c r="K346" s="19">
        <v>0</v>
      </c>
      <c r="L346" s="19">
        <v>0</v>
      </c>
      <c r="M346" s="19">
        <v>0</v>
      </c>
      <c r="N346" s="19">
        <v>0</v>
      </c>
    </row>
    <row r="347" spans="1:255" ht="14.25" customHeight="1" x14ac:dyDescent="0.25">
      <c r="A347" s="16"/>
      <c r="B347" s="42" t="s">
        <v>32</v>
      </c>
      <c r="C347" s="33"/>
      <c r="D347" s="34">
        <f t="shared" ref="D347:N347" si="64">SUM(D342:D346)</f>
        <v>25.8</v>
      </c>
      <c r="E347" s="34">
        <f t="shared" si="64"/>
        <v>25.9</v>
      </c>
      <c r="F347" s="34">
        <f t="shared" si="64"/>
        <v>70.2</v>
      </c>
      <c r="G347" s="35">
        <f t="shared" si="64"/>
        <v>616</v>
      </c>
      <c r="H347" s="35">
        <f t="shared" si="64"/>
        <v>305</v>
      </c>
      <c r="I347" s="35">
        <f t="shared" si="64"/>
        <v>55</v>
      </c>
      <c r="J347" s="35">
        <f t="shared" si="64"/>
        <v>363</v>
      </c>
      <c r="K347" s="36">
        <f t="shared" si="64"/>
        <v>4.2</v>
      </c>
      <c r="L347" s="36">
        <f t="shared" si="64"/>
        <v>0.12</v>
      </c>
      <c r="M347" s="36">
        <f t="shared" si="64"/>
        <v>14.75</v>
      </c>
      <c r="N347" s="36">
        <f t="shared" si="64"/>
        <v>0.06</v>
      </c>
    </row>
    <row r="348" spans="1:255" ht="14.25" customHeight="1" x14ac:dyDescent="0.25">
      <c r="A348" s="16"/>
      <c r="B348" s="22" t="s">
        <v>33</v>
      </c>
      <c r="C348" s="23"/>
      <c r="D348" s="17"/>
      <c r="E348" s="17"/>
      <c r="F348" s="17"/>
      <c r="G348" s="18"/>
      <c r="H348" s="18"/>
      <c r="I348" s="18"/>
      <c r="J348" s="18"/>
      <c r="K348" s="19"/>
      <c r="L348" s="19"/>
      <c r="M348" s="19"/>
      <c r="N348" s="19"/>
    </row>
    <row r="349" spans="1:255" s="40" customFormat="1" ht="15.75" customHeight="1" x14ac:dyDescent="0.25">
      <c r="A349" s="16" t="s">
        <v>193</v>
      </c>
      <c r="B349" s="14" t="s">
        <v>194</v>
      </c>
      <c r="C349" s="23" t="s">
        <v>36</v>
      </c>
      <c r="D349" s="17">
        <v>2.2999999999999998</v>
      </c>
      <c r="E349" s="17">
        <v>3</v>
      </c>
      <c r="F349" s="17">
        <v>11.7</v>
      </c>
      <c r="G349" s="18">
        <v>96</v>
      </c>
      <c r="H349" s="18">
        <v>16</v>
      </c>
      <c r="I349" s="18">
        <v>26</v>
      </c>
      <c r="J349" s="18">
        <v>70</v>
      </c>
      <c r="K349" s="19">
        <v>0.9</v>
      </c>
      <c r="L349" s="19">
        <v>0.4</v>
      </c>
      <c r="M349" s="19">
        <v>0.1</v>
      </c>
      <c r="N349" s="19">
        <v>0.01</v>
      </c>
      <c r="HR349" s="41"/>
    </row>
    <row r="350" spans="1:255" ht="14.25" customHeight="1" x14ac:dyDescent="0.25">
      <c r="A350" s="24">
        <v>265</v>
      </c>
      <c r="B350" s="38" t="s">
        <v>195</v>
      </c>
      <c r="C350" s="26" t="s">
        <v>44</v>
      </c>
      <c r="D350" s="27">
        <v>12.7</v>
      </c>
      <c r="E350" s="27">
        <v>12.8</v>
      </c>
      <c r="F350" s="27">
        <v>36</v>
      </c>
      <c r="G350" s="28">
        <v>309</v>
      </c>
      <c r="H350" s="28">
        <v>9</v>
      </c>
      <c r="I350" s="28">
        <v>42</v>
      </c>
      <c r="J350" s="28">
        <v>189</v>
      </c>
      <c r="K350" s="29">
        <v>1.61</v>
      </c>
      <c r="L350" s="29">
        <v>0.08</v>
      </c>
      <c r="M350" s="29">
        <v>0.72</v>
      </c>
      <c r="N350" s="29">
        <v>0</v>
      </c>
    </row>
    <row r="351" spans="1:255" ht="14.25" customHeight="1" x14ac:dyDescent="0.25">
      <c r="A351" s="16">
        <v>71</v>
      </c>
      <c r="B351" s="38" t="s">
        <v>75</v>
      </c>
      <c r="C351" s="26" t="s">
        <v>50</v>
      </c>
      <c r="D351" s="27">
        <v>0.4</v>
      </c>
      <c r="E351" s="27">
        <v>0.05</v>
      </c>
      <c r="F351" s="17">
        <v>1.3</v>
      </c>
      <c r="G351" s="18">
        <v>7</v>
      </c>
      <c r="H351" s="18">
        <v>12</v>
      </c>
      <c r="I351" s="18">
        <v>7</v>
      </c>
      <c r="J351" s="18">
        <v>21</v>
      </c>
      <c r="K351" s="19">
        <v>0.3</v>
      </c>
      <c r="L351" s="19">
        <v>0.02</v>
      </c>
      <c r="M351" s="19">
        <v>5</v>
      </c>
      <c r="N351" s="19">
        <v>0</v>
      </c>
    </row>
    <row r="352" spans="1:255" ht="14.25" customHeight="1" x14ac:dyDescent="0.25">
      <c r="A352" s="24"/>
      <c r="B352" s="25" t="s">
        <v>196</v>
      </c>
      <c r="C352" s="26" t="s">
        <v>31</v>
      </c>
      <c r="D352" s="17">
        <v>1.9</v>
      </c>
      <c r="E352" s="17">
        <v>3.4</v>
      </c>
      <c r="F352" s="17">
        <v>17.399999999999999</v>
      </c>
      <c r="G352" s="18">
        <v>108</v>
      </c>
      <c r="H352" s="18">
        <v>0</v>
      </c>
      <c r="I352" s="18">
        <v>0</v>
      </c>
      <c r="J352" s="18">
        <v>0</v>
      </c>
      <c r="K352" s="19">
        <v>0</v>
      </c>
      <c r="L352" s="19">
        <v>0</v>
      </c>
      <c r="M352" s="19">
        <v>0</v>
      </c>
      <c r="N352" s="19">
        <v>0</v>
      </c>
      <c r="HR352" s="31"/>
      <c r="HS352" s="31"/>
      <c r="HT352" s="31"/>
      <c r="HU352" s="31"/>
      <c r="HV352" s="31"/>
      <c r="HW352" s="31"/>
      <c r="HX352" s="31"/>
      <c r="HY352" s="31"/>
      <c r="HZ352" s="31"/>
      <c r="IA352" s="31"/>
      <c r="IB352" s="31"/>
      <c r="IC352" s="31"/>
      <c r="ID352" s="31"/>
      <c r="IE352" s="31"/>
      <c r="IF352" s="31"/>
      <c r="IG352" s="31"/>
      <c r="IH352" s="31"/>
      <c r="II352" s="31"/>
      <c r="IJ352" s="31"/>
      <c r="IK352" s="31"/>
      <c r="IL352" s="31"/>
      <c r="IM352" s="31"/>
      <c r="IN352" s="31"/>
      <c r="IO352" s="31"/>
      <c r="IP352" s="31"/>
      <c r="IQ352" s="31"/>
      <c r="IR352" s="31"/>
      <c r="IS352" s="31"/>
      <c r="IT352" s="31"/>
      <c r="IU352" s="31"/>
    </row>
    <row r="353" spans="1:255" ht="14.25" customHeight="1" x14ac:dyDescent="0.25">
      <c r="A353" s="16">
        <v>348</v>
      </c>
      <c r="B353" s="47" t="s">
        <v>63</v>
      </c>
      <c r="C353" s="23" t="s">
        <v>44</v>
      </c>
      <c r="D353" s="17">
        <v>1</v>
      </c>
      <c r="E353" s="17">
        <v>0</v>
      </c>
      <c r="F353" s="17">
        <v>13.2</v>
      </c>
      <c r="G353" s="18">
        <v>86</v>
      </c>
      <c r="H353" s="18">
        <v>33</v>
      </c>
      <c r="I353" s="18">
        <v>21</v>
      </c>
      <c r="J353" s="18">
        <v>29</v>
      </c>
      <c r="K353" s="19">
        <v>0.7</v>
      </c>
      <c r="L353" s="19">
        <v>0</v>
      </c>
      <c r="M353" s="19">
        <v>0.9</v>
      </c>
      <c r="N353" s="19">
        <v>0</v>
      </c>
    </row>
    <row r="354" spans="1:255" ht="25.5" x14ac:dyDescent="0.25">
      <c r="A354" s="16"/>
      <c r="B354" s="30" t="s">
        <v>129</v>
      </c>
      <c r="C354" s="23" t="s">
        <v>46</v>
      </c>
      <c r="D354" s="17">
        <v>3.7</v>
      </c>
      <c r="E354" s="17">
        <v>0.8</v>
      </c>
      <c r="F354" s="17">
        <v>24.4</v>
      </c>
      <c r="G354" s="18">
        <v>119</v>
      </c>
      <c r="H354" s="18">
        <v>24</v>
      </c>
      <c r="I354" s="18">
        <v>0</v>
      </c>
      <c r="J354" s="18">
        <v>0</v>
      </c>
      <c r="K354" s="19">
        <v>1.28</v>
      </c>
      <c r="L354" s="19">
        <v>0.13800000000000001</v>
      </c>
      <c r="M354" s="19">
        <v>0</v>
      </c>
      <c r="N354" s="19">
        <v>0</v>
      </c>
    </row>
    <row r="355" spans="1:255" ht="14.25" customHeight="1" x14ac:dyDescent="0.25">
      <c r="A355" s="16"/>
      <c r="B355" s="42" t="s">
        <v>32</v>
      </c>
      <c r="C355" s="33"/>
      <c r="D355" s="34">
        <f t="shared" ref="D355:N355" si="65">SUM(D349:D354)</f>
        <v>22</v>
      </c>
      <c r="E355" s="34">
        <f t="shared" si="65"/>
        <v>20.05</v>
      </c>
      <c r="F355" s="34">
        <f t="shared" si="65"/>
        <v>104</v>
      </c>
      <c r="G355" s="35">
        <f t="shared" si="65"/>
        <v>725</v>
      </c>
      <c r="H355" s="35">
        <f t="shared" si="65"/>
        <v>94</v>
      </c>
      <c r="I355" s="35">
        <f t="shared" si="65"/>
        <v>96</v>
      </c>
      <c r="J355" s="35">
        <f t="shared" si="65"/>
        <v>309</v>
      </c>
      <c r="K355" s="36">
        <f t="shared" si="65"/>
        <v>4.79</v>
      </c>
      <c r="L355" s="36">
        <f t="shared" si="65"/>
        <v>0.63800000000000001</v>
      </c>
      <c r="M355" s="36">
        <f t="shared" si="65"/>
        <v>6.7200000000000006</v>
      </c>
      <c r="N355" s="36">
        <f t="shared" si="65"/>
        <v>0.01</v>
      </c>
    </row>
    <row r="356" spans="1:255" ht="14.25" customHeight="1" x14ac:dyDescent="0.25">
      <c r="A356" s="16"/>
      <c r="B356" s="22" t="s">
        <v>47</v>
      </c>
      <c r="C356" s="23"/>
      <c r="D356" s="17"/>
      <c r="E356" s="17"/>
      <c r="F356" s="17"/>
      <c r="G356" s="18"/>
      <c r="H356" s="18"/>
      <c r="I356" s="18"/>
      <c r="J356" s="18"/>
      <c r="K356" s="19"/>
      <c r="L356" s="19"/>
      <c r="M356" s="19"/>
      <c r="N356" s="19"/>
    </row>
    <row r="357" spans="1:255" ht="25.5" customHeight="1" x14ac:dyDescent="0.25">
      <c r="A357" s="24"/>
      <c r="B357" s="25" t="s">
        <v>197</v>
      </c>
      <c r="C357" s="26" t="s">
        <v>44</v>
      </c>
      <c r="D357" s="17">
        <v>2</v>
      </c>
      <c r="E357" s="17">
        <v>6.4</v>
      </c>
      <c r="F357" s="17">
        <v>19</v>
      </c>
      <c r="G357" s="18">
        <v>140</v>
      </c>
      <c r="H357" s="18">
        <v>0</v>
      </c>
      <c r="I357" s="18">
        <v>0</v>
      </c>
      <c r="J357" s="18">
        <v>0</v>
      </c>
      <c r="K357" s="19">
        <v>0</v>
      </c>
      <c r="L357" s="19">
        <v>0</v>
      </c>
      <c r="M357" s="19">
        <v>0</v>
      </c>
      <c r="N357" s="19">
        <v>0</v>
      </c>
    </row>
    <row r="358" spans="1:255" ht="15" x14ac:dyDescent="0.25">
      <c r="A358" s="16" t="s">
        <v>101</v>
      </c>
      <c r="B358" s="20" t="s">
        <v>102</v>
      </c>
      <c r="C358" s="23" t="s">
        <v>103</v>
      </c>
      <c r="D358" s="17">
        <v>5.7</v>
      </c>
      <c r="E358" s="17">
        <v>7.1</v>
      </c>
      <c r="F358" s="17">
        <v>27.7</v>
      </c>
      <c r="G358" s="18">
        <v>197</v>
      </c>
      <c r="H358" s="18">
        <v>25</v>
      </c>
      <c r="I358" s="18">
        <v>8</v>
      </c>
      <c r="J358" s="18">
        <v>42</v>
      </c>
      <c r="K358" s="19">
        <v>0.4</v>
      </c>
      <c r="L358" s="19">
        <v>0.05</v>
      </c>
      <c r="M358" s="19">
        <v>0.05</v>
      </c>
      <c r="N358" s="19">
        <v>7.0000000000000001E-3</v>
      </c>
    </row>
    <row r="359" spans="1:255" ht="14.25" customHeight="1" x14ac:dyDescent="0.25">
      <c r="A359" s="16"/>
      <c r="B359" s="42" t="s">
        <v>32</v>
      </c>
      <c r="C359" s="33"/>
      <c r="D359" s="73">
        <f t="shared" ref="D359:N359" si="66">SUM(D357:D358)</f>
        <v>7.7</v>
      </c>
      <c r="E359" s="73">
        <f t="shared" si="66"/>
        <v>13.5</v>
      </c>
      <c r="F359" s="73">
        <f t="shared" si="66"/>
        <v>46.7</v>
      </c>
      <c r="G359" s="74">
        <f t="shared" si="66"/>
        <v>337</v>
      </c>
      <c r="H359" s="74">
        <f t="shared" si="66"/>
        <v>25</v>
      </c>
      <c r="I359" s="74">
        <f t="shared" si="66"/>
        <v>8</v>
      </c>
      <c r="J359" s="74">
        <f t="shared" si="66"/>
        <v>42</v>
      </c>
      <c r="K359" s="75">
        <f t="shared" si="66"/>
        <v>0.4</v>
      </c>
      <c r="L359" s="75">
        <f t="shared" si="66"/>
        <v>0.05</v>
      </c>
      <c r="M359" s="75">
        <f t="shared" si="66"/>
        <v>0.05</v>
      </c>
      <c r="N359" s="75">
        <f t="shared" si="66"/>
        <v>7.0000000000000001E-3</v>
      </c>
    </row>
    <row r="360" spans="1:255" ht="14.25" customHeight="1" x14ac:dyDescent="0.25">
      <c r="A360" s="16"/>
      <c r="B360" s="43" t="s">
        <v>51</v>
      </c>
      <c r="C360" s="44"/>
      <c r="D360" s="44">
        <f t="shared" ref="D360:N360" si="67">D347+D355+D359</f>
        <v>55.5</v>
      </c>
      <c r="E360" s="44">
        <f t="shared" si="67"/>
        <v>59.45</v>
      </c>
      <c r="F360" s="44">
        <f t="shared" si="67"/>
        <v>220.89999999999998</v>
      </c>
      <c r="G360" s="45">
        <f t="shared" si="67"/>
        <v>1678</v>
      </c>
      <c r="H360" s="45">
        <f t="shared" si="67"/>
        <v>424</v>
      </c>
      <c r="I360" s="45">
        <f t="shared" si="67"/>
        <v>159</v>
      </c>
      <c r="J360" s="45">
        <f t="shared" si="67"/>
        <v>714</v>
      </c>
      <c r="K360" s="46">
        <f t="shared" si="67"/>
        <v>9.39</v>
      </c>
      <c r="L360" s="46">
        <f t="shared" si="67"/>
        <v>0.80800000000000005</v>
      </c>
      <c r="M360" s="46">
        <f t="shared" si="67"/>
        <v>21.52</v>
      </c>
      <c r="N360" s="46">
        <f t="shared" si="67"/>
        <v>7.6999999999999999E-2</v>
      </c>
    </row>
    <row r="361" spans="1:255" ht="14.25" customHeight="1" x14ac:dyDescent="0.25">
      <c r="A361" s="16"/>
      <c r="B361" s="21" t="s">
        <v>67</v>
      </c>
      <c r="C361" s="23"/>
      <c r="D361" s="17"/>
      <c r="E361" s="17"/>
      <c r="F361" s="17"/>
      <c r="G361" s="18"/>
      <c r="H361" s="18"/>
      <c r="I361" s="18"/>
      <c r="J361" s="18"/>
      <c r="K361" s="19"/>
      <c r="L361" s="19"/>
      <c r="M361" s="19"/>
      <c r="N361" s="19"/>
    </row>
    <row r="362" spans="1:255" ht="14.25" customHeight="1" x14ac:dyDescent="0.25">
      <c r="A362" s="16"/>
      <c r="B362" s="22" t="s">
        <v>20</v>
      </c>
      <c r="C362" s="23"/>
      <c r="D362" s="17"/>
      <c r="E362" s="17"/>
      <c r="F362" s="17"/>
      <c r="G362" s="18"/>
      <c r="H362" s="18"/>
      <c r="I362" s="18"/>
      <c r="J362" s="18"/>
      <c r="K362" s="19"/>
      <c r="L362" s="19"/>
      <c r="M362" s="19"/>
      <c r="N362" s="19"/>
    </row>
    <row r="363" spans="1:255" ht="14.25" customHeight="1" x14ac:dyDescent="0.25">
      <c r="A363" s="24">
        <v>14</v>
      </c>
      <c r="B363" s="25" t="s">
        <v>21</v>
      </c>
      <c r="C363" s="26" t="s">
        <v>22</v>
      </c>
      <c r="D363" s="27">
        <v>0.2</v>
      </c>
      <c r="E363" s="27">
        <v>9.3000000000000007</v>
      </c>
      <c r="F363" s="27">
        <v>3.3</v>
      </c>
      <c r="G363" s="28">
        <v>98</v>
      </c>
      <c r="H363" s="28">
        <v>0</v>
      </c>
      <c r="I363" s="28">
        <v>0</v>
      </c>
      <c r="J363" s="28">
        <v>0</v>
      </c>
      <c r="K363" s="29">
        <v>0</v>
      </c>
      <c r="L363" s="29">
        <v>0</v>
      </c>
      <c r="M363" s="29">
        <v>0</v>
      </c>
      <c r="N363" s="29">
        <v>0</v>
      </c>
    </row>
    <row r="364" spans="1:255" ht="14.25" customHeight="1" x14ac:dyDescent="0.25">
      <c r="A364" s="24" t="s">
        <v>136</v>
      </c>
      <c r="B364" s="25" t="s">
        <v>137</v>
      </c>
      <c r="C364" s="26" t="s">
        <v>44</v>
      </c>
      <c r="D364" s="17">
        <v>14.4</v>
      </c>
      <c r="E364" s="17">
        <v>10.9</v>
      </c>
      <c r="F364" s="17">
        <v>17</v>
      </c>
      <c r="G364" s="18">
        <v>224</v>
      </c>
      <c r="H364" s="18">
        <v>20</v>
      </c>
      <c r="I364" s="18">
        <v>34</v>
      </c>
      <c r="J364" s="18">
        <v>72</v>
      </c>
      <c r="K364" s="19">
        <v>2</v>
      </c>
      <c r="L364" s="19">
        <v>0</v>
      </c>
      <c r="M364" s="19">
        <v>7.2</v>
      </c>
      <c r="N364" s="19">
        <v>0</v>
      </c>
      <c r="HR364" s="31"/>
      <c r="HS364" s="31"/>
      <c r="HT364" s="31"/>
      <c r="HU364" s="31"/>
      <c r="HV364" s="31"/>
      <c r="HW364" s="31"/>
      <c r="HX364" s="31"/>
      <c r="HY364" s="31"/>
      <c r="HZ364" s="31"/>
      <c r="IA364" s="31"/>
      <c r="IB364" s="31"/>
      <c r="IC364" s="31"/>
      <c r="ID364" s="31"/>
      <c r="IE364" s="31"/>
      <c r="IF364" s="31"/>
      <c r="IG364" s="31"/>
      <c r="IH364" s="31"/>
      <c r="II364" s="31"/>
      <c r="IJ364" s="31"/>
      <c r="IK364" s="31"/>
      <c r="IL364" s="31"/>
      <c r="IM364" s="31"/>
      <c r="IN364" s="31"/>
      <c r="IO364" s="31"/>
      <c r="IP364" s="31"/>
      <c r="IQ364" s="31"/>
      <c r="IR364" s="31"/>
      <c r="IS364" s="31"/>
      <c r="IT364" s="31"/>
      <c r="IU364" s="31"/>
    </row>
    <row r="365" spans="1:255" ht="15" customHeight="1" x14ac:dyDescent="0.25">
      <c r="A365" s="24">
        <v>338</v>
      </c>
      <c r="B365" s="25" t="s">
        <v>26</v>
      </c>
      <c r="C365" s="26" t="s">
        <v>27</v>
      </c>
      <c r="D365" s="27">
        <v>0.4</v>
      </c>
      <c r="E365" s="17">
        <v>0.4</v>
      </c>
      <c r="F365" s="17">
        <v>10.8</v>
      </c>
      <c r="G365" s="18">
        <v>49</v>
      </c>
      <c r="H365" s="18">
        <v>18</v>
      </c>
      <c r="I365" s="18">
        <v>10</v>
      </c>
      <c r="J365" s="18">
        <v>12</v>
      </c>
      <c r="K365" s="19">
        <v>2.4</v>
      </c>
      <c r="L365" s="19">
        <v>0.03</v>
      </c>
      <c r="M365" s="19">
        <v>11</v>
      </c>
      <c r="N365" s="19">
        <v>0</v>
      </c>
    </row>
    <row r="366" spans="1:255" ht="14.25" customHeight="1" x14ac:dyDescent="0.25">
      <c r="A366" s="24">
        <v>376</v>
      </c>
      <c r="B366" s="25" t="s">
        <v>99</v>
      </c>
      <c r="C366" s="26" t="s">
        <v>44</v>
      </c>
      <c r="D366" s="17">
        <v>0.2</v>
      </c>
      <c r="E366" s="17">
        <v>0.1</v>
      </c>
      <c r="F366" s="17">
        <v>10.1</v>
      </c>
      <c r="G366" s="18">
        <v>41</v>
      </c>
      <c r="H366" s="18">
        <v>5</v>
      </c>
      <c r="I366" s="18">
        <v>4</v>
      </c>
      <c r="J366" s="18">
        <v>8</v>
      </c>
      <c r="K366" s="19">
        <v>0.9</v>
      </c>
      <c r="L366" s="19">
        <v>0</v>
      </c>
      <c r="M366" s="19">
        <v>0.1</v>
      </c>
      <c r="N366" s="19">
        <v>0</v>
      </c>
    </row>
    <row r="367" spans="1:255" ht="15" x14ac:dyDescent="0.25">
      <c r="A367" s="16"/>
      <c r="B367" s="30" t="s">
        <v>123</v>
      </c>
      <c r="C367" s="23" t="s">
        <v>91</v>
      </c>
      <c r="D367" s="17">
        <v>1.4</v>
      </c>
      <c r="E367" s="17">
        <v>0.5</v>
      </c>
      <c r="F367" s="17">
        <v>10</v>
      </c>
      <c r="G367" s="18">
        <v>48</v>
      </c>
      <c r="H367" s="18">
        <v>0</v>
      </c>
      <c r="I367" s="18">
        <v>0</v>
      </c>
      <c r="J367" s="18">
        <v>0</v>
      </c>
      <c r="K367" s="19">
        <v>0</v>
      </c>
      <c r="L367" s="19">
        <v>0</v>
      </c>
      <c r="M367" s="19">
        <v>0</v>
      </c>
      <c r="N367" s="19">
        <v>0</v>
      </c>
    </row>
    <row r="368" spans="1:255" ht="14.25" customHeight="1" x14ac:dyDescent="0.25">
      <c r="A368" s="16"/>
      <c r="B368" s="42" t="s">
        <v>32</v>
      </c>
      <c r="C368" s="33"/>
      <c r="D368" s="34">
        <f t="shared" ref="D368:N368" si="68">SUM(D363:D367)</f>
        <v>16.599999999999998</v>
      </c>
      <c r="E368" s="34">
        <f t="shared" si="68"/>
        <v>21.200000000000003</v>
      </c>
      <c r="F368" s="34">
        <f t="shared" si="68"/>
        <v>51.2</v>
      </c>
      <c r="G368" s="35">
        <f t="shared" si="68"/>
        <v>460</v>
      </c>
      <c r="H368" s="35">
        <f t="shared" si="68"/>
        <v>43</v>
      </c>
      <c r="I368" s="35">
        <f t="shared" si="68"/>
        <v>48</v>
      </c>
      <c r="J368" s="35">
        <f t="shared" si="68"/>
        <v>92</v>
      </c>
      <c r="K368" s="36">
        <f t="shared" si="68"/>
        <v>5.3000000000000007</v>
      </c>
      <c r="L368" s="36">
        <f t="shared" si="68"/>
        <v>0.03</v>
      </c>
      <c r="M368" s="36">
        <f t="shared" si="68"/>
        <v>18.3</v>
      </c>
      <c r="N368" s="36">
        <f t="shared" si="68"/>
        <v>0</v>
      </c>
    </row>
    <row r="369" spans="1:14" ht="14.25" customHeight="1" x14ac:dyDescent="0.25">
      <c r="A369" s="16"/>
      <c r="B369" s="22" t="s">
        <v>33</v>
      </c>
      <c r="C369" s="23"/>
      <c r="D369" s="17"/>
      <c r="E369" s="17"/>
      <c r="F369" s="17"/>
      <c r="G369" s="18"/>
      <c r="H369" s="18"/>
      <c r="I369" s="18"/>
      <c r="J369" s="18"/>
      <c r="K369" s="19"/>
      <c r="L369" s="19"/>
      <c r="M369" s="19"/>
      <c r="N369" s="19"/>
    </row>
    <row r="370" spans="1:14" ht="25.5" x14ac:dyDescent="0.25">
      <c r="A370" s="16" t="s">
        <v>198</v>
      </c>
      <c r="B370" s="38" t="s">
        <v>199</v>
      </c>
      <c r="C370" s="26" t="s">
        <v>200</v>
      </c>
      <c r="D370" s="27">
        <v>4.7</v>
      </c>
      <c r="E370" s="27">
        <v>6</v>
      </c>
      <c r="F370" s="27">
        <v>12.5</v>
      </c>
      <c r="G370" s="28">
        <v>122</v>
      </c>
      <c r="H370" s="28">
        <v>41</v>
      </c>
      <c r="I370" s="28">
        <v>25</v>
      </c>
      <c r="J370" s="28">
        <v>53</v>
      </c>
      <c r="K370" s="29">
        <v>1.4</v>
      </c>
      <c r="L370" s="29">
        <v>1.6</v>
      </c>
      <c r="M370" s="29">
        <v>36</v>
      </c>
      <c r="N370" s="29">
        <v>0.4</v>
      </c>
    </row>
    <row r="371" spans="1:14" ht="15" customHeight="1" x14ac:dyDescent="0.25">
      <c r="A371" s="24" t="s">
        <v>201</v>
      </c>
      <c r="B371" s="25" t="s">
        <v>202</v>
      </c>
      <c r="C371" s="72" t="s">
        <v>171</v>
      </c>
      <c r="D371" s="27">
        <v>18.5</v>
      </c>
      <c r="E371" s="17">
        <v>16.8</v>
      </c>
      <c r="F371" s="17">
        <v>10.4</v>
      </c>
      <c r="G371" s="18">
        <v>267</v>
      </c>
      <c r="H371" s="18">
        <v>18</v>
      </c>
      <c r="I371" s="18">
        <v>19</v>
      </c>
      <c r="J371" s="18">
        <v>12</v>
      </c>
      <c r="K371" s="19">
        <v>1.5</v>
      </c>
      <c r="L371" s="19">
        <v>0.2</v>
      </c>
      <c r="M371" s="19">
        <v>0.55000000000000004</v>
      </c>
      <c r="N371" s="19">
        <v>3.7999999999999999E-2</v>
      </c>
    </row>
    <row r="372" spans="1:14" ht="15" customHeight="1" x14ac:dyDescent="0.25">
      <c r="A372" s="24">
        <v>309</v>
      </c>
      <c r="B372" s="25" t="s">
        <v>39</v>
      </c>
      <c r="C372" s="72">
        <v>150</v>
      </c>
      <c r="D372" s="27">
        <v>5.4</v>
      </c>
      <c r="E372" s="17">
        <v>4.9000000000000004</v>
      </c>
      <c r="F372" s="17">
        <v>27.9</v>
      </c>
      <c r="G372" s="18">
        <v>178</v>
      </c>
      <c r="H372" s="18">
        <v>6</v>
      </c>
      <c r="I372" s="18">
        <v>8</v>
      </c>
      <c r="J372" s="18">
        <v>35</v>
      </c>
      <c r="K372" s="19">
        <v>0.8</v>
      </c>
      <c r="L372" s="19">
        <v>0.1</v>
      </c>
      <c r="M372" s="19">
        <v>0</v>
      </c>
      <c r="N372" s="19">
        <v>0</v>
      </c>
    </row>
    <row r="373" spans="1:14" ht="14.25" customHeight="1" x14ac:dyDescent="0.25">
      <c r="A373" s="24">
        <v>388</v>
      </c>
      <c r="B373" s="25" t="s">
        <v>142</v>
      </c>
      <c r="C373" s="26" t="s">
        <v>44</v>
      </c>
      <c r="D373" s="17">
        <v>0.7</v>
      </c>
      <c r="E373" s="17">
        <v>0.3</v>
      </c>
      <c r="F373" s="17">
        <v>24.6</v>
      </c>
      <c r="G373" s="18">
        <v>104</v>
      </c>
      <c r="H373" s="18">
        <v>10</v>
      </c>
      <c r="I373" s="18">
        <v>3</v>
      </c>
      <c r="J373" s="18">
        <v>3</v>
      </c>
      <c r="K373" s="19">
        <v>0.7</v>
      </c>
      <c r="L373" s="19">
        <v>0</v>
      </c>
      <c r="M373" s="19">
        <v>20</v>
      </c>
      <c r="N373" s="19">
        <v>0</v>
      </c>
    </row>
    <row r="374" spans="1:14" ht="25.5" x14ac:dyDescent="0.25">
      <c r="A374" s="16"/>
      <c r="B374" s="30" t="s">
        <v>129</v>
      </c>
      <c r="C374" s="23" t="s">
        <v>203</v>
      </c>
      <c r="D374" s="17">
        <v>4.5999999999999996</v>
      </c>
      <c r="E374" s="17">
        <v>1</v>
      </c>
      <c r="F374" s="17">
        <v>31.2</v>
      </c>
      <c r="G374" s="18">
        <v>153</v>
      </c>
      <c r="H374" s="18">
        <v>34</v>
      </c>
      <c r="I374" s="18">
        <v>0</v>
      </c>
      <c r="J374" s="18">
        <v>0</v>
      </c>
      <c r="K374" s="19">
        <v>1.78</v>
      </c>
      <c r="L374" s="19">
        <v>0.21800000000000003</v>
      </c>
      <c r="M374" s="19">
        <v>0</v>
      </c>
      <c r="N374" s="19">
        <v>0</v>
      </c>
    </row>
    <row r="375" spans="1:14" ht="14.25" customHeight="1" x14ac:dyDescent="0.25">
      <c r="A375" s="16"/>
      <c r="B375" s="42" t="s">
        <v>32</v>
      </c>
      <c r="C375" s="33"/>
      <c r="D375" s="34">
        <f t="shared" ref="D375:N375" si="69">SUM(D370:D374)</f>
        <v>33.9</v>
      </c>
      <c r="E375" s="34">
        <f t="shared" si="69"/>
        <v>29.000000000000004</v>
      </c>
      <c r="F375" s="34">
        <f t="shared" si="69"/>
        <v>106.60000000000001</v>
      </c>
      <c r="G375" s="35">
        <f t="shared" si="69"/>
        <v>824</v>
      </c>
      <c r="H375" s="35">
        <f t="shared" si="69"/>
        <v>109</v>
      </c>
      <c r="I375" s="35">
        <f t="shared" si="69"/>
        <v>55</v>
      </c>
      <c r="J375" s="35">
        <f t="shared" si="69"/>
        <v>103</v>
      </c>
      <c r="K375" s="36">
        <f t="shared" si="69"/>
        <v>6.1800000000000006</v>
      </c>
      <c r="L375" s="36">
        <f t="shared" si="69"/>
        <v>2.1180000000000003</v>
      </c>
      <c r="M375" s="36">
        <f t="shared" si="69"/>
        <v>56.55</v>
      </c>
      <c r="N375" s="36">
        <f t="shared" si="69"/>
        <v>0.438</v>
      </c>
    </row>
    <row r="376" spans="1:14" ht="14.25" customHeight="1" x14ac:dyDescent="0.25">
      <c r="A376" s="16"/>
      <c r="B376" s="22" t="s">
        <v>47</v>
      </c>
      <c r="C376" s="23"/>
      <c r="D376" s="17"/>
      <c r="E376" s="17"/>
      <c r="F376" s="17"/>
      <c r="G376" s="18"/>
      <c r="H376" s="18"/>
      <c r="I376" s="18"/>
      <c r="J376" s="18"/>
      <c r="K376" s="19"/>
      <c r="L376" s="19"/>
      <c r="M376" s="19"/>
      <c r="N376" s="19"/>
    </row>
    <row r="377" spans="1:14" ht="14.25" customHeight="1" x14ac:dyDescent="0.25">
      <c r="A377" s="24">
        <v>386</v>
      </c>
      <c r="B377" s="25" t="s">
        <v>115</v>
      </c>
      <c r="C377" s="26" t="s">
        <v>44</v>
      </c>
      <c r="D377" s="27">
        <v>3</v>
      </c>
      <c r="E377" s="27">
        <v>2.8</v>
      </c>
      <c r="F377" s="27">
        <v>9.5</v>
      </c>
      <c r="G377" s="28">
        <v>75</v>
      </c>
      <c r="H377" s="28">
        <v>238</v>
      </c>
      <c r="I377" s="28">
        <v>28</v>
      </c>
      <c r="J377" s="28">
        <v>182</v>
      </c>
      <c r="K377" s="29">
        <v>0.2</v>
      </c>
      <c r="L377" s="29">
        <v>0.1</v>
      </c>
      <c r="M377" s="29">
        <v>1.2</v>
      </c>
      <c r="N377" s="29">
        <v>0</v>
      </c>
    </row>
    <row r="378" spans="1:14" ht="14.25" customHeight="1" x14ac:dyDescent="0.25">
      <c r="A378" s="16" t="s">
        <v>116</v>
      </c>
      <c r="B378" s="25" t="s">
        <v>117</v>
      </c>
      <c r="C378" s="26" t="s">
        <v>118</v>
      </c>
      <c r="D378" s="27">
        <v>5.3</v>
      </c>
      <c r="E378" s="27">
        <v>8</v>
      </c>
      <c r="F378" s="27">
        <v>38.799999999999997</v>
      </c>
      <c r="G378" s="28">
        <v>248</v>
      </c>
      <c r="H378" s="28">
        <v>8</v>
      </c>
      <c r="I378" s="28">
        <v>8</v>
      </c>
      <c r="J378" s="28">
        <v>41</v>
      </c>
      <c r="K378" s="29">
        <v>0.64</v>
      </c>
      <c r="L378" s="29">
        <v>0.06</v>
      </c>
      <c r="M378" s="29">
        <v>0</v>
      </c>
      <c r="N378" s="29">
        <v>0</v>
      </c>
    </row>
    <row r="379" spans="1:14" ht="14.25" customHeight="1" x14ac:dyDescent="0.25">
      <c r="A379" s="16"/>
      <c r="B379" s="42" t="s">
        <v>32</v>
      </c>
      <c r="C379" s="33"/>
      <c r="D379" s="34">
        <f t="shared" ref="D379:N379" si="70">SUM(D377:D378)</f>
        <v>8.3000000000000007</v>
      </c>
      <c r="E379" s="34">
        <f t="shared" si="70"/>
        <v>10.8</v>
      </c>
      <c r="F379" s="34">
        <f t="shared" si="70"/>
        <v>48.3</v>
      </c>
      <c r="G379" s="35">
        <f t="shared" si="70"/>
        <v>323</v>
      </c>
      <c r="H379" s="35">
        <f t="shared" si="70"/>
        <v>246</v>
      </c>
      <c r="I379" s="35">
        <f t="shared" si="70"/>
        <v>36</v>
      </c>
      <c r="J379" s="35">
        <f t="shared" si="70"/>
        <v>223</v>
      </c>
      <c r="K379" s="36">
        <f t="shared" si="70"/>
        <v>0.84000000000000008</v>
      </c>
      <c r="L379" s="36">
        <f t="shared" si="70"/>
        <v>0.16</v>
      </c>
      <c r="M379" s="36">
        <f t="shared" si="70"/>
        <v>1.2</v>
      </c>
      <c r="N379" s="36">
        <f t="shared" si="70"/>
        <v>0</v>
      </c>
    </row>
    <row r="380" spans="1:14" ht="14.25" customHeight="1" x14ac:dyDescent="0.25">
      <c r="A380" s="16"/>
      <c r="B380" s="49" t="s">
        <v>51</v>
      </c>
      <c r="C380" s="44"/>
      <c r="D380" s="44">
        <f t="shared" ref="D380:N380" si="71">D368+D375+D379</f>
        <v>58.8</v>
      </c>
      <c r="E380" s="44">
        <f t="shared" si="71"/>
        <v>61</v>
      </c>
      <c r="F380" s="44">
        <f t="shared" si="71"/>
        <v>206.10000000000002</v>
      </c>
      <c r="G380" s="45">
        <f t="shared" si="71"/>
        <v>1607</v>
      </c>
      <c r="H380" s="45">
        <f t="shared" si="71"/>
        <v>398</v>
      </c>
      <c r="I380" s="45">
        <f t="shared" si="71"/>
        <v>139</v>
      </c>
      <c r="J380" s="45">
        <f t="shared" si="71"/>
        <v>418</v>
      </c>
      <c r="K380" s="46">
        <f t="shared" si="71"/>
        <v>12.32</v>
      </c>
      <c r="L380" s="46">
        <f t="shared" si="71"/>
        <v>2.3080000000000003</v>
      </c>
      <c r="M380" s="46">
        <f t="shared" si="71"/>
        <v>76.05</v>
      </c>
      <c r="N380" s="46">
        <f t="shared" si="71"/>
        <v>0.438</v>
      </c>
    </row>
    <row r="381" spans="1:14" ht="14.25" customHeight="1" x14ac:dyDescent="0.25">
      <c r="A381" s="16"/>
      <c r="B381" s="21" t="s">
        <v>83</v>
      </c>
      <c r="C381" s="23"/>
      <c r="D381" s="17"/>
      <c r="E381" s="17"/>
      <c r="F381" s="17"/>
      <c r="G381" s="18"/>
      <c r="H381" s="18"/>
      <c r="I381" s="18"/>
      <c r="J381" s="18"/>
      <c r="K381" s="19"/>
      <c r="L381" s="19"/>
      <c r="M381" s="19"/>
      <c r="N381" s="19"/>
    </row>
    <row r="382" spans="1:14" ht="14.25" customHeight="1" x14ac:dyDescent="0.25">
      <c r="A382" s="16"/>
      <c r="B382" s="22" t="s">
        <v>20</v>
      </c>
      <c r="C382" s="23"/>
      <c r="D382" s="17"/>
      <c r="E382" s="17"/>
      <c r="F382" s="17"/>
      <c r="G382" s="18"/>
      <c r="H382" s="18"/>
      <c r="I382" s="18"/>
      <c r="J382" s="18"/>
      <c r="K382" s="19"/>
      <c r="L382" s="19"/>
      <c r="M382" s="19"/>
      <c r="N382" s="19"/>
    </row>
    <row r="383" spans="1:14" ht="14.25" customHeight="1" x14ac:dyDescent="0.25">
      <c r="A383" s="99" t="s">
        <v>84</v>
      </c>
      <c r="B383" s="25" t="s">
        <v>85</v>
      </c>
      <c r="C383" s="26" t="s">
        <v>86</v>
      </c>
      <c r="D383" s="27">
        <v>7.2</v>
      </c>
      <c r="E383" s="27">
        <v>11</v>
      </c>
      <c r="F383" s="27">
        <v>11.5</v>
      </c>
      <c r="G383" s="28">
        <v>173</v>
      </c>
      <c r="H383" s="28">
        <v>249</v>
      </c>
      <c r="I383" s="28">
        <v>13</v>
      </c>
      <c r="J383" s="28">
        <v>145</v>
      </c>
      <c r="K383" s="29">
        <v>0.4</v>
      </c>
      <c r="L383" s="29">
        <v>0.2</v>
      </c>
      <c r="M383" s="29">
        <v>0</v>
      </c>
      <c r="N383" s="29">
        <v>0</v>
      </c>
    </row>
    <row r="384" spans="1:14" ht="15" x14ac:dyDescent="0.25">
      <c r="A384" s="24">
        <v>182</v>
      </c>
      <c r="B384" s="39" t="s">
        <v>121</v>
      </c>
      <c r="C384" s="26" t="s">
        <v>89</v>
      </c>
      <c r="D384" s="27">
        <v>6.4</v>
      </c>
      <c r="E384" s="27">
        <v>7.6</v>
      </c>
      <c r="F384" s="27">
        <v>28.3</v>
      </c>
      <c r="G384" s="28">
        <v>207</v>
      </c>
      <c r="H384" s="28">
        <v>155</v>
      </c>
      <c r="I384" s="28">
        <v>38</v>
      </c>
      <c r="J384" s="28">
        <v>170</v>
      </c>
      <c r="K384" s="29">
        <v>0.8</v>
      </c>
      <c r="L384" s="29">
        <v>0.1</v>
      </c>
      <c r="M384" s="29">
        <v>1.6</v>
      </c>
      <c r="N384" s="29">
        <v>0</v>
      </c>
    </row>
    <row r="385" spans="1:255" ht="13.5" customHeight="1" x14ac:dyDescent="0.25">
      <c r="A385" s="24"/>
      <c r="B385" s="39" t="s">
        <v>148</v>
      </c>
      <c r="C385" s="26" t="s">
        <v>38</v>
      </c>
      <c r="D385" s="27">
        <v>2.8</v>
      </c>
      <c r="E385" s="27">
        <v>3.2</v>
      </c>
      <c r="F385" s="27">
        <v>8</v>
      </c>
      <c r="G385" s="28">
        <v>75</v>
      </c>
      <c r="H385" s="28">
        <v>0</v>
      </c>
      <c r="I385" s="28">
        <v>0</v>
      </c>
      <c r="J385" s="28">
        <v>0</v>
      </c>
      <c r="K385" s="29">
        <v>0</v>
      </c>
      <c r="L385" s="29">
        <v>0</v>
      </c>
      <c r="M385" s="29">
        <v>0</v>
      </c>
      <c r="N385" s="29">
        <v>0</v>
      </c>
    </row>
    <row r="386" spans="1:255" ht="15" customHeight="1" x14ac:dyDescent="0.25">
      <c r="A386" s="24">
        <v>382</v>
      </c>
      <c r="B386" s="39" t="s">
        <v>90</v>
      </c>
      <c r="C386" s="26" t="s">
        <v>44</v>
      </c>
      <c r="D386" s="27">
        <v>3.6</v>
      </c>
      <c r="E386" s="27">
        <v>3</v>
      </c>
      <c r="F386" s="27">
        <v>20.8</v>
      </c>
      <c r="G386" s="28">
        <v>124</v>
      </c>
      <c r="H386" s="28">
        <v>124</v>
      </c>
      <c r="I386" s="28">
        <v>27</v>
      </c>
      <c r="J386" s="28">
        <v>109</v>
      </c>
      <c r="K386" s="29">
        <v>0.8</v>
      </c>
      <c r="L386" s="29">
        <v>0.04</v>
      </c>
      <c r="M386" s="29">
        <v>1.3</v>
      </c>
      <c r="N386" s="29">
        <v>0.02</v>
      </c>
    </row>
    <row r="387" spans="1:255" ht="14.25" customHeight="1" x14ac:dyDescent="0.25">
      <c r="A387" s="16"/>
      <c r="B387" s="30" t="s">
        <v>123</v>
      </c>
      <c r="C387" s="23" t="s">
        <v>91</v>
      </c>
      <c r="D387" s="17">
        <v>1.4</v>
      </c>
      <c r="E387" s="17">
        <v>0.5</v>
      </c>
      <c r="F387" s="17">
        <v>10</v>
      </c>
      <c r="G387" s="18">
        <v>48</v>
      </c>
      <c r="H387" s="18">
        <v>0</v>
      </c>
      <c r="I387" s="18">
        <v>0</v>
      </c>
      <c r="J387" s="18">
        <v>0</v>
      </c>
      <c r="K387" s="19">
        <v>0</v>
      </c>
      <c r="L387" s="19">
        <v>0</v>
      </c>
      <c r="M387" s="19">
        <v>0</v>
      </c>
      <c r="N387" s="19">
        <v>0</v>
      </c>
    </row>
    <row r="388" spans="1:255" s="77" customFormat="1" ht="14.25" customHeight="1" x14ac:dyDescent="0.25">
      <c r="A388" s="78"/>
      <c r="B388" s="83" t="s">
        <v>32</v>
      </c>
      <c r="C388" s="79"/>
      <c r="D388" s="34">
        <f t="shared" ref="D388:N388" si="72">SUM(D383:D387)</f>
        <v>21.400000000000002</v>
      </c>
      <c r="E388" s="34">
        <f t="shared" si="72"/>
        <v>25.3</v>
      </c>
      <c r="F388" s="34">
        <f t="shared" si="72"/>
        <v>78.599999999999994</v>
      </c>
      <c r="G388" s="35">
        <f t="shared" si="72"/>
        <v>627</v>
      </c>
      <c r="H388" s="35">
        <f t="shared" si="72"/>
        <v>528</v>
      </c>
      <c r="I388" s="35">
        <f t="shared" si="72"/>
        <v>78</v>
      </c>
      <c r="J388" s="35">
        <f t="shared" si="72"/>
        <v>424</v>
      </c>
      <c r="K388" s="36">
        <f t="shared" si="72"/>
        <v>2</v>
      </c>
      <c r="L388" s="36">
        <f t="shared" si="72"/>
        <v>0.34</v>
      </c>
      <c r="M388" s="36">
        <f t="shared" si="72"/>
        <v>2.9000000000000004</v>
      </c>
      <c r="N388" s="36">
        <f t="shared" si="72"/>
        <v>0.02</v>
      </c>
      <c r="HR388" s="80"/>
      <c r="HS388" s="80"/>
      <c r="HT388" s="80"/>
      <c r="HU388" s="80"/>
      <c r="HV388" s="80"/>
      <c r="HW388" s="80"/>
      <c r="HX388" s="80"/>
      <c r="HY388" s="80"/>
      <c r="HZ388" s="80"/>
      <c r="IA388" s="80"/>
      <c r="IB388" s="80"/>
      <c r="IC388" s="80"/>
      <c r="ID388" s="80"/>
      <c r="IE388" s="80"/>
      <c r="IF388" s="80"/>
      <c r="IG388" s="80"/>
      <c r="IH388" s="80"/>
      <c r="II388" s="80"/>
      <c r="IJ388" s="80"/>
      <c r="IK388" s="80"/>
      <c r="IL388" s="80"/>
      <c r="IM388" s="80"/>
      <c r="IN388" s="80"/>
      <c r="IO388" s="80"/>
      <c r="IP388" s="80"/>
      <c r="IQ388" s="80"/>
      <c r="IR388" s="80"/>
      <c r="IS388" s="80"/>
      <c r="IT388" s="80"/>
      <c r="IU388" s="80"/>
    </row>
    <row r="389" spans="1:255" ht="14.25" customHeight="1" x14ac:dyDescent="0.25">
      <c r="A389" s="16"/>
      <c r="B389" s="22" t="s">
        <v>33</v>
      </c>
      <c r="C389" s="33"/>
      <c r="D389" s="34"/>
      <c r="E389" s="34"/>
      <c r="F389" s="34"/>
      <c r="G389" s="35"/>
      <c r="H389" s="35"/>
      <c r="I389" s="35"/>
      <c r="J389" s="35"/>
      <c r="K389" s="36"/>
      <c r="L389" s="36"/>
      <c r="M389" s="36"/>
      <c r="N389" s="36"/>
    </row>
    <row r="390" spans="1:255" ht="26.25" customHeight="1" x14ac:dyDescent="0.25">
      <c r="A390" s="24">
        <v>96</v>
      </c>
      <c r="B390" s="25" t="s">
        <v>124</v>
      </c>
      <c r="C390" s="26" t="s">
        <v>200</v>
      </c>
      <c r="D390" s="27">
        <v>4.7</v>
      </c>
      <c r="E390" s="17">
        <v>5.4</v>
      </c>
      <c r="F390" s="17">
        <v>16.8</v>
      </c>
      <c r="G390" s="18">
        <v>135</v>
      </c>
      <c r="H390" s="18">
        <v>23</v>
      </c>
      <c r="I390" s="18">
        <v>26</v>
      </c>
      <c r="J390" s="18">
        <v>102</v>
      </c>
      <c r="K390" s="19">
        <v>1.2</v>
      </c>
      <c r="L390" s="19">
        <v>0.1</v>
      </c>
      <c r="M390" s="19">
        <v>7.1</v>
      </c>
      <c r="N390" s="19">
        <v>0</v>
      </c>
    </row>
    <row r="391" spans="1:255" ht="13.5" customHeight="1" x14ac:dyDescent="0.25">
      <c r="A391" s="16">
        <v>284</v>
      </c>
      <c r="B391" s="25" t="s">
        <v>204</v>
      </c>
      <c r="C391" s="23" t="s">
        <v>44</v>
      </c>
      <c r="D391" s="17">
        <v>14.6</v>
      </c>
      <c r="E391" s="17">
        <v>12.2</v>
      </c>
      <c r="F391" s="17">
        <v>21</v>
      </c>
      <c r="G391" s="18">
        <v>252</v>
      </c>
      <c r="H391" s="18">
        <v>19</v>
      </c>
      <c r="I391" s="18">
        <v>44</v>
      </c>
      <c r="J391" s="18">
        <v>143</v>
      </c>
      <c r="K391" s="19">
        <v>1.8</v>
      </c>
      <c r="L391" s="19">
        <v>0.17</v>
      </c>
      <c r="M391" s="19">
        <v>4.3</v>
      </c>
      <c r="N391" s="19">
        <v>0</v>
      </c>
    </row>
    <row r="392" spans="1:255" ht="28.5" customHeight="1" x14ac:dyDescent="0.25">
      <c r="A392" s="24" t="s">
        <v>160</v>
      </c>
      <c r="B392" s="38" t="s">
        <v>161</v>
      </c>
      <c r="C392" s="26" t="s">
        <v>62</v>
      </c>
      <c r="D392" s="27">
        <v>1.1000000000000001</v>
      </c>
      <c r="E392" s="27">
        <v>3.6</v>
      </c>
      <c r="F392" s="27">
        <v>8.5</v>
      </c>
      <c r="G392" s="28">
        <v>71</v>
      </c>
      <c r="H392" s="28">
        <v>30</v>
      </c>
      <c r="I392" s="28">
        <v>10</v>
      </c>
      <c r="J392" s="28">
        <v>19</v>
      </c>
      <c r="K392" s="29">
        <v>0.4</v>
      </c>
      <c r="L392" s="29">
        <v>0.01</v>
      </c>
      <c r="M392" s="29">
        <v>18.600000000000001</v>
      </c>
      <c r="N392" s="29">
        <v>0</v>
      </c>
    </row>
    <row r="393" spans="1:255" ht="14.25" customHeight="1" x14ac:dyDescent="0.25">
      <c r="A393" s="24">
        <v>348</v>
      </c>
      <c r="B393" s="39" t="s">
        <v>63</v>
      </c>
      <c r="C393" s="26" t="s">
        <v>44</v>
      </c>
      <c r="D393" s="27">
        <v>1</v>
      </c>
      <c r="E393" s="17">
        <v>0</v>
      </c>
      <c r="F393" s="17">
        <v>13.2</v>
      </c>
      <c r="G393" s="18">
        <v>86</v>
      </c>
      <c r="H393" s="18">
        <v>33</v>
      </c>
      <c r="I393" s="18">
        <v>21</v>
      </c>
      <c r="J393" s="18">
        <v>29</v>
      </c>
      <c r="K393" s="19">
        <v>0.7</v>
      </c>
      <c r="L393" s="19">
        <v>0</v>
      </c>
      <c r="M393" s="19">
        <v>0.9</v>
      </c>
      <c r="N393" s="19">
        <v>0</v>
      </c>
    </row>
    <row r="394" spans="1:255" ht="25.5" x14ac:dyDescent="0.25">
      <c r="A394" s="16"/>
      <c r="B394" s="30" t="s">
        <v>129</v>
      </c>
      <c r="C394" s="23" t="s">
        <v>205</v>
      </c>
      <c r="D394" s="17">
        <v>4.1999999999999993</v>
      </c>
      <c r="E394" s="17">
        <v>0.9</v>
      </c>
      <c r="F394" s="17">
        <v>27.96</v>
      </c>
      <c r="G394" s="18">
        <v>137</v>
      </c>
      <c r="H394" s="18">
        <v>30</v>
      </c>
      <c r="I394" s="18">
        <v>0</v>
      </c>
      <c r="J394" s="18">
        <v>0</v>
      </c>
      <c r="K394" s="19">
        <v>1.58</v>
      </c>
      <c r="L394" s="19">
        <v>0.186</v>
      </c>
      <c r="M394" s="19">
        <v>0</v>
      </c>
      <c r="N394" s="19">
        <v>0</v>
      </c>
    </row>
    <row r="395" spans="1:255" s="77" customFormat="1" ht="15" x14ac:dyDescent="0.25">
      <c r="A395" s="78"/>
      <c r="B395" s="83" t="s">
        <v>32</v>
      </c>
      <c r="C395" s="79"/>
      <c r="D395" s="34">
        <f t="shared" ref="D395:N395" si="73">SUM(D390:D394)</f>
        <v>25.6</v>
      </c>
      <c r="E395" s="34">
        <f t="shared" si="73"/>
        <v>22.1</v>
      </c>
      <c r="F395" s="34">
        <f t="shared" si="73"/>
        <v>87.460000000000008</v>
      </c>
      <c r="G395" s="35">
        <f t="shared" si="73"/>
        <v>681</v>
      </c>
      <c r="H395" s="35">
        <f t="shared" si="73"/>
        <v>135</v>
      </c>
      <c r="I395" s="35">
        <f t="shared" si="73"/>
        <v>101</v>
      </c>
      <c r="J395" s="35">
        <f t="shared" si="73"/>
        <v>293</v>
      </c>
      <c r="K395" s="36">
        <f t="shared" si="73"/>
        <v>5.68</v>
      </c>
      <c r="L395" s="36">
        <f t="shared" si="73"/>
        <v>0.46600000000000003</v>
      </c>
      <c r="M395" s="36">
        <f t="shared" si="73"/>
        <v>30.9</v>
      </c>
      <c r="N395" s="36">
        <f t="shared" si="73"/>
        <v>0</v>
      </c>
      <c r="HR395" s="80"/>
      <c r="HS395" s="80"/>
      <c r="HT395" s="80"/>
      <c r="HU395" s="80"/>
      <c r="HV395" s="80"/>
      <c r="HW395" s="80"/>
      <c r="HX395" s="80"/>
      <c r="HY395" s="80"/>
      <c r="HZ395" s="80"/>
      <c r="IA395" s="80"/>
      <c r="IB395" s="80"/>
      <c r="IC395" s="80"/>
      <c r="ID395" s="80"/>
      <c r="IE395" s="80"/>
      <c r="IF395" s="80"/>
      <c r="IG395" s="80"/>
      <c r="IH395" s="80"/>
      <c r="II395" s="80"/>
      <c r="IJ395" s="80"/>
      <c r="IK395" s="80"/>
      <c r="IL395" s="80"/>
      <c r="IM395" s="80"/>
      <c r="IN395" s="80"/>
      <c r="IO395" s="80"/>
      <c r="IP395" s="80"/>
      <c r="IQ395" s="80"/>
      <c r="IR395" s="80"/>
      <c r="IS395" s="80"/>
      <c r="IT395" s="80"/>
      <c r="IU395" s="80"/>
    </row>
    <row r="396" spans="1:255" ht="14.25" customHeight="1" x14ac:dyDescent="0.25">
      <c r="A396" s="16"/>
      <c r="B396" s="22" t="s">
        <v>47</v>
      </c>
      <c r="C396" s="33"/>
      <c r="D396" s="34"/>
      <c r="E396" s="34"/>
      <c r="F396" s="34"/>
      <c r="G396" s="35"/>
      <c r="H396" s="35"/>
      <c r="I396" s="35"/>
      <c r="J396" s="35"/>
      <c r="K396" s="36"/>
      <c r="L396" s="36"/>
      <c r="M396" s="36"/>
      <c r="N396" s="36"/>
    </row>
    <row r="397" spans="1:255" ht="15" x14ac:dyDescent="0.25">
      <c r="A397" s="24" t="s">
        <v>80</v>
      </c>
      <c r="B397" s="25" t="s">
        <v>81</v>
      </c>
      <c r="C397" s="26" t="s">
        <v>82</v>
      </c>
      <c r="D397" s="17">
        <v>9.6999999999999993</v>
      </c>
      <c r="E397" s="17">
        <v>9.3000000000000007</v>
      </c>
      <c r="F397" s="17">
        <v>18.2</v>
      </c>
      <c r="G397" s="18">
        <v>195</v>
      </c>
      <c r="H397" s="18">
        <v>23</v>
      </c>
      <c r="I397" s="18">
        <v>16</v>
      </c>
      <c r="J397" s="18">
        <v>96</v>
      </c>
      <c r="K397" s="19">
        <v>1.03</v>
      </c>
      <c r="L397" s="19">
        <v>0.13</v>
      </c>
      <c r="M397" s="19">
        <v>0.18</v>
      </c>
      <c r="N397" s="19">
        <v>0.01</v>
      </c>
    </row>
    <row r="398" spans="1:255" ht="16.5" customHeight="1" x14ac:dyDescent="0.25">
      <c r="A398" s="24">
        <v>342</v>
      </c>
      <c r="B398" s="39" t="s">
        <v>43</v>
      </c>
      <c r="C398" s="26" t="s">
        <v>44</v>
      </c>
      <c r="D398" s="27">
        <v>0.2</v>
      </c>
      <c r="E398" s="27">
        <v>0.2</v>
      </c>
      <c r="F398" s="27">
        <v>13.9</v>
      </c>
      <c r="G398" s="28">
        <v>58</v>
      </c>
      <c r="H398" s="28">
        <v>7</v>
      </c>
      <c r="I398" s="28">
        <v>4</v>
      </c>
      <c r="J398" s="28">
        <v>4</v>
      </c>
      <c r="K398" s="29">
        <v>0.91</v>
      </c>
      <c r="L398" s="29">
        <v>0.01</v>
      </c>
      <c r="M398" s="29">
        <v>4.09</v>
      </c>
      <c r="N398" s="29">
        <v>0</v>
      </c>
    </row>
    <row r="399" spans="1:255" s="77" customFormat="1" ht="14.25" customHeight="1" x14ac:dyDescent="0.25">
      <c r="A399" s="81"/>
      <c r="B399" s="98" t="s">
        <v>32</v>
      </c>
      <c r="C399" s="79"/>
      <c r="D399" s="59">
        <f t="shared" ref="D399:N399" si="74">SUM(D397:D398)</f>
        <v>9.8999999999999986</v>
      </c>
      <c r="E399" s="59">
        <f t="shared" si="74"/>
        <v>9.5</v>
      </c>
      <c r="F399" s="59">
        <f t="shared" si="74"/>
        <v>32.1</v>
      </c>
      <c r="G399" s="60">
        <f t="shared" si="74"/>
        <v>253</v>
      </c>
      <c r="H399" s="60">
        <f t="shared" si="74"/>
        <v>30</v>
      </c>
      <c r="I399" s="60">
        <f t="shared" si="74"/>
        <v>20</v>
      </c>
      <c r="J399" s="60">
        <f t="shared" si="74"/>
        <v>100</v>
      </c>
      <c r="K399" s="61">
        <f t="shared" si="74"/>
        <v>1.94</v>
      </c>
      <c r="L399" s="61">
        <f t="shared" si="74"/>
        <v>0.14000000000000001</v>
      </c>
      <c r="M399" s="61">
        <f t="shared" si="74"/>
        <v>4.2699999999999996</v>
      </c>
      <c r="N399" s="61">
        <f t="shared" si="74"/>
        <v>0.01</v>
      </c>
      <c r="HR399" s="80"/>
      <c r="HS399" s="80"/>
      <c r="HT399" s="80"/>
      <c r="HU399" s="80"/>
      <c r="HV399" s="80"/>
      <c r="HW399" s="80"/>
      <c r="HX399" s="80"/>
      <c r="HY399" s="80"/>
      <c r="HZ399" s="80"/>
      <c r="IA399" s="80"/>
      <c r="IB399" s="80"/>
      <c r="IC399" s="80"/>
      <c r="ID399" s="80"/>
      <c r="IE399" s="80"/>
      <c r="IF399" s="80"/>
      <c r="IG399" s="80"/>
      <c r="IH399" s="80"/>
      <c r="II399" s="80"/>
      <c r="IJ399" s="80"/>
      <c r="IK399" s="80"/>
      <c r="IL399" s="80"/>
      <c r="IM399" s="80"/>
      <c r="IN399" s="80"/>
      <c r="IO399" s="80"/>
      <c r="IP399" s="80"/>
      <c r="IQ399" s="80"/>
      <c r="IR399" s="80"/>
      <c r="IS399" s="80"/>
      <c r="IT399" s="80"/>
      <c r="IU399" s="80"/>
    </row>
    <row r="400" spans="1:255" s="84" customFormat="1" ht="14.25" customHeight="1" x14ac:dyDescent="0.25">
      <c r="A400" s="85"/>
      <c r="B400" s="100" t="s">
        <v>51</v>
      </c>
      <c r="C400" s="87"/>
      <c r="D400" s="87">
        <f t="shared" ref="D400:N400" si="75">D388+D395+D399</f>
        <v>56.9</v>
      </c>
      <c r="E400" s="87">
        <f t="shared" si="75"/>
        <v>56.900000000000006</v>
      </c>
      <c r="F400" s="87">
        <f t="shared" si="75"/>
        <v>198.16</v>
      </c>
      <c r="G400" s="88">
        <f t="shared" si="75"/>
        <v>1561</v>
      </c>
      <c r="H400" s="88">
        <f t="shared" si="75"/>
        <v>693</v>
      </c>
      <c r="I400" s="88">
        <f t="shared" si="75"/>
        <v>199</v>
      </c>
      <c r="J400" s="88">
        <f t="shared" si="75"/>
        <v>817</v>
      </c>
      <c r="K400" s="89">
        <f t="shared" si="75"/>
        <v>9.6199999999999992</v>
      </c>
      <c r="L400" s="89">
        <f t="shared" si="75"/>
        <v>0.94600000000000006</v>
      </c>
      <c r="M400" s="89">
        <f t="shared" si="75"/>
        <v>38.069999999999993</v>
      </c>
      <c r="N400" s="89">
        <f t="shared" si="75"/>
        <v>0.03</v>
      </c>
      <c r="HR400" s="90"/>
      <c r="HS400" s="90"/>
      <c r="HT400" s="90"/>
      <c r="HU400" s="90"/>
      <c r="HV400" s="90"/>
      <c r="HW400" s="90"/>
      <c r="HX400" s="90"/>
      <c r="HY400" s="90"/>
      <c r="HZ400" s="90"/>
      <c r="IA400" s="90"/>
      <c r="IB400" s="90"/>
      <c r="IC400" s="90"/>
      <c r="ID400" s="90"/>
      <c r="IE400" s="90"/>
      <c r="IF400" s="90"/>
      <c r="IG400" s="90"/>
      <c r="IH400" s="90"/>
      <c r="II400" s="90"/>
      <c r="IJ400" s="90"/>
      <c r="IK400" s="90"/>
      <c r="IL400" s="90"/>
      <c r="IM400" s="90"/>
      <c r="IN400" s="90"/>
      <c r="IO400" s="90"/>
      <c r="IP400" s="90"/>
      <c r="IQ400" s="90"/>
      <c r="IR400" s="90"/>
      <c r="IS400" s="90"/>
      <c r="IT400" s="90"/>
      <c r="IU400" s="90"/>
    </row>
    <row r="401" spans="1:255" ht="14.25" customHeight="1" x14ac:dyDescent="0.25">
      <c r="A401" s="16"/>
      <c r="B401" s="21" t="s">
        <v>104</v>
      </c>
      <c r="C401" s="45"/>
      <c r="D401" s="44"/>
      <c r="E401" s="44"/>
      <c r="F401" s="44"/>
      <c r="G401" s="45"/>
      <c r="H401" s="45"/>
      <c r="I401" s="45"/>
      <c r="J401" s="45"/>
      <c r="K401" s="46"/>
      <c r="L401" s="46"/>
      <c r="M401" s="46"/>
      <c r="N401" s="46"/>
    </row>
    <row r="402" spans="1:255" ht="14.25" customHeight="1" x14ac:dyDescent="0.25">
      <c r="A402" s="16"/>
      <c r="B402" s="91" t="s">
        <v>20</v>
      </c>
      <c r="C402" s="23"/>
      <c r="D402" s="17"/>
      <c r="E402" s="17"/>
      <c r="F402" s="17"/>
      <c r="G402" s="18"/>
      <c r="H402" s="18"/>
      <c r="I402" s="18"/>
      <c r="J402" s="18"/>
      <c r="K402" s="19"/>
      <c r="L402" s="19"/>
      <c r="M402" s="19"/>
      <c r="N402" s="19"/>
    </row>
    <row r="403" spans="1:255" ht="14.25" customHeight="1" x14ac:dyDescent="0.25">
      <c r="A403" s="24">
        <v>14</v>
      </c>
      <c r="B403" s="25" t="s">
        <v>120</v>
      </c>
      <c r="C403" s="26" t="s">
        <v>53</v>
      </c>
      <c r="D403" s="27">
        <v>0.1</v>
      </c>
      <c r="E403" s="27">
        <v>7.3</v>
      </c>
      <c r="F403" s="27">
        <v>0.1</v>
      </c>
      <c r="G403" s="28">
        <v>66</v>
      </c>
      <c r="H403" s="28">
        <v>2</v>
      </c>
      <c r="I403" s="28">
        <v>0</v>
      </c>
      <c r="J403" s="28">
        <v>3</v>
      </c>
      <c r="K403" s="29">
        <v>0.02</v>
      </c>
      <c r="L403" s="29">
        <v>0.01</v>
      </c>
      <c r="M403" s="29">
        <v>0</v>
      </c>
      <c r="N403" s="29">
        <v>0.04</v>
      </c>
    </row>
    <row r="404" spans="1:255" ht="14.25" customHeight="1" x14ac:dyDescent="0.25">
      <c r="A404" s="24" t="s">
        <v>206</v>
      </c>
      <c r="B404" s="25" t="s">
        <v>207</v>
      </c>
      <c r="C404" s="26" t="s">
        <v>157</v>
      </c>
      <c r="D404" s="27">
        <v>8.1</v>
      </c>
      <c r="E404" s="27">
        <v>13.4</v>
      </c>
      <c r="F404" s="27">
        <v>15.9</v>
      </c>
      <c r="G404" s="28">
        <v>217</v>
      </c>
      <c r="H404" s="28">
        <v>7</v>
      </c>
      <c r="I404" s="28">
        <v>10</v>
      </c>
      <c r="J404" s="28">
        <v>35</v>
      </c>
      <c r="K404" s="29">
        <v>0.9</v>
      </c>
      <c r="L404" s="29">
        <v>0.1</v>
      </c>
      <c r="M404" s="29">
        <v>1.2</v>
      </c>
      <c r="N404" s="29">
        <v>0</v>
      </c>
    </row>
    <row r="405" spans="1:255" ht="14.25" customHeight="1" x14ac:dyDescent="0.25">
      <c r="A405" s="24" t="s">
        <v>208</v>
      </c>
      <c r="B405" s="25" t="s">
        <v>209</v>
      </c>
      <c r="C405" s="26" t="s">
        <v>40</v>
      </c>
      <c r="D405" s="27">
        <v>4.5</v>
      </c>
      <c r="E405" s="27">
        <v>6</v>
      </c>
      <c r="F405" s="27">
        <v>21.1</v>
      </c>
      <c r="G405" s="28">
        <v>157</v>
      </c>
      <c r="H405" s="28">
        <v>78</v>
      </c>
      <c r="I405" s="28">
        <v>38</v>
      </c>
      <c r="J405" s="28">
        <v>126</v>
      </c>
      <c r="K405" s="29">
        <v>1.6</v>
      </c>
      <c r="L405" s="29">
        <v>0.02</v>
      </c>
      <c r="M405" s="29">
        <v>17</v>
      </c>
      <c r="N405" s="29">
        <v>0.9</v>
      </c>
    </row>
    <row r="406" spans="1:255" ht="15" customHeight="1" x14ac:dyDescent="0.25">
      <c r="A406" s="63">
        <v>377</v>
      </c>
      <c r="B406" s="64" t="s">
        <v>28</v>
      </c>
      <c r="C406" s="65" t="s">
        <v>110</v>
      </c>
      <c r="D406" s="66">
        <v>0.30000000000000004</v>
      </c>
      <c r="E406" s="66">
        <v>0.1</v>
      </c>
      <c r="F406" s="66">
        <v>10.5</v>
      </c>
      <c r="G406" s="67">
        <v>44</v>
      </c>
      <c r="H406" s="67">
        <v>11</v>
      </c>
      <c r="I406" s="67">
        <v>6</v>
      </c>
      <c r="J406" s="67">
        <v>11</v>
      </c>
      <c r="K406" s="68">
        <v>0.94</v>
      </c>
      <c r="L406" s="68">
        <v>0.01</v>
      </c>
      <c r="M406" s="68">
        <v>6.1</v>
      </c>
      <c r="N406" s="68">
        <v>0</v>
      </c>
    </row>
    <row r="407" spans="1:255" ht="14.25" customHeight="1" x14ac:dyDescent="0.25">
      <c r="A407" s="16"/>
      <c r="B407" s="30" t="s">
        <v>123</v>
      </c>
      <c r="C407" s="23" t="s">
        <v>91</v>
      </c>
      <c r="D407" s="17">
        <v>1.4</v>
      </c>
      <c r="E407" s="17">
        <v>0.5</v>
      </c>
      <c r="F407" s="17">
        <v>10</v>
      </c>
      <c r="G407" s="18">
        <v>48</v>
      </c>
      <c r="H407" s="18">
        <v>0</v>
      </c>
      <c r="I407" s="18">
        <v>0</v>
      </c>
      <c r="J407" s="18">
        <v>0</v>
      </c>
      <c r="K407" s="19">
        <v>0</v>
      </c>
      <c r="L407" s="19">
        <v>0</v>
      </c>
      <c r="M407" s="19">
        <v>0</v>
      </c>
      <c r="N407" s="19">
        <v>0</v>
      </c>
    </row>
    <row r="408" spans="1:255" s="77" customFormat="1" ht="14.25" customHeight="1" x14ac:dyDescent="0.25">
      <c r="A408" s="78"/>
      <c r="B408" s="83" t="s">
        <v>32</v>
      </c>
      <c r="C408" s="79"/>
      <c r="D408" s="34">
        <f t="shared" ref="D408:N408" si="76">SUM(D403:D407)</f>
        <v>14.4</v>
      </c>
      <c r="E408" s="34">
        <f t="shared" si="76"/>
        <v>27.3</v>
      </c>
      <c r="F408" s="34">
        <f t="shared" si="76"/>
        <v>57.6</v>
      </c>
      <c r="G408" s="35">
        <f t="shared" si="76"/>
        <v>532</v>
      </c>
      <c r="H408" s="35">
        <f t="shared" si="76"/>
        <v>98</v>
      </c>
      <c r="I408" s="35">
        <f t="shared" si="76"/>
        <v>54</v>
      </c>
      <c r="J408" s="35">
        <f t="shared" si="76"/>
        <v>175</v>
      </c>
      <c r="K408" s="36">
        <f t="shared" si="76"/>
        <v>3.46</v>
      </c>
      <c r="L408" s="36">
        <f t="shared" si="76"/>
        <v>0.14000000000000001</v>
      </c>
      <c r="M408" s="36">
        <f t="shared" si="76"/>
        <v>24.299999999999997</v>
      </c>
      <c r="N408" s="36">
        <f t="shared" si="76"/>
        <v>0.94000000000000006</v>
      </c>
      <c r="HR408" s="80"/>
      <c r="HS408" s="80"/>
      <c r="HT408" s="80"/>
      <c r="HU408" s="80"/>
      <c r="HV408" s="80"/>
      <c r="HW408" s="80"/>
      <c r="HX408" s="80"/>
      <c r="HY408" s="80"/>
      <c r="HZ408" s="80"/>
      <c r="IA408" s="80"/>
      <c r="IB408" s="80"/>
      <c r="IC408" s="80"/>
      <c r="ID408" s="80"/>
      <c r="IE408" s="80"/>
      <c r="IF408" s="80"/>
      <c r="IG408" s="80"/>
      <c r="IH408" s="80"/>
      <c r="II408" s="80"/>
      <c r="IJ408" s="80"/>
      <c r="IK408" s="80"/>
      <c r="IL408" s="80"/>
      <c r="IM408" s="80"/>
      <c r="IN408" s="80"/>
      <c r="IO408" s="80"/>
      <c r="IP408" s="80"/>
      <c r="IQ408" s="80"/>
      <c r="IR408" s="80"/>
      <c r="IS408" s="80"/>
      <c r="IT408" s="80"/>
      <c r="IU408" s="80"/>
    </row>
    <row r="409" spans="1:255" ht="14.25" customHeight="1" x14ac:dyDescent="0.25">
      <c r="A409" s="16"/>
      <c r="B409" s="22" t="s">
        <v>33</v>
      </c>
      <c r="C409" s="76"/>
      <c r="D409" s="34"/>
      <c r="E409" s="34"/>
      <c r="F409" s="34"/>
      <c r="G409" s="35"/>
      <c r="H409" s="35"/>
      <c r="I409" s="35"/>
      <c r="J409" s="35"/>
      <c r="K409" s="36"/>
      <c r="L409" s="36"/>
      <c r="M409" s="36"/>
      <c r="N409" s="36"/>
    </row>
    <row r="410" spans="1:255" ht="15" x14ac:dyDescent="0.25">
      <c r="A410" s="24">
        <v>102</v>
      </c>
      <c r="B410" s="25" t="s">
        <v>132</v>
      </c>
      <c r="C410" s="26" t="s">
        <v>72</v>
      </c>
      <c r="D410" s="27">
        <v>8.8000000000000007</v>
      </c>
      <c r="E410" s="17">
        <v>4.0999999999999996</v>
      </c>
      <c r="F410" s="17">
        <v>14.5</v>
      </c>
      <c r="G410" s="18">
        <v>127</v>
      </c>
      <c r="H410" s="18">
        <v>24</v>
      </c>
      <c r="I410" s="18">
        <v>33</v>
      </c>
      <c r="J410" s="18">
        <v>107</v>
      </c>
      <c r="K410" s="19">
        <v>2.1</v>
      </c>
      <c r="L410" s="19">
        <v>0.2</v>
      </c>
      <c r="M410" s="19">
        <v>5</v>
      </c>
      <c r="N410" s="19">
        <v>0</v>
      </c>
    </row>
    <row r="411" spans="1:255" ht="17.25" customHeight="1" x14ac:dyDescent="0.25">
      <c r="A411" s="24" t="s">
        <v>152</v>
      </c>
      <c r="B411" s="38" t="s">
        <v>153</v>
      </c>
      <c r="C411" s="26" t="s">
        <v>38</v>
      </c>
      <c r="D411" s="27">
        <v>24</v>
      </c>
      <c r="E411" s="17">
        <v>16.7</v>
      </c>
      <c r="F411" s="17">
        <v>12.4</v>
      </c>
      <c r="G411" s="18">
        <v>296</v>
      </c>
      <c r="H411" s="18">
        <v>17</v>
      </c>
      <c r="I411" s="18">
        <v>89</v>
      </c>
      <c r="J411" s="18">
        <v>173</v>
      </c>
      <c r="K411" s="19">
        <v>2.1</v>
      </c>
      <c r="L411" s="19">
        <v>0.1</v>
      </c>
      <c r="M411" s="19">
        <v>1.7</v>
      </c>
      <c r="N411" s="19">
        <v>0.1</v>
      </c>
    </row>
    <row r="412" spans="1:255" ht="15" customHeight="1" x14ac:dyDescent="0.25">
      <c r="A412" s="16">
        <v>304</v>
      </c>
      <c r="B412" s="25" t="s">
        <v>107</v>
      </c>
      <c r="C412" s="23" t="s">
        <v>40</v>
      </c>
      <c r="D412" s="17">
        <v>3.7</v>
      </c>
      <c r="E412" s="17">
        <v>6.3</v>
      </c>
      <c r="F412" s="17">
        <v>28.5</v>
      </c>
      <c r="G412" s="18">
        <v>185</v>
      </c>
      <c r="H412" s="18">
        <v>1</v>
      </c>
      <c r="I412" s="18">
        <v>19</v>
      </c>
      <c r="J412" s="18">
        <v>62</v>
      </c>
      <c r="K412" s="19">
        <v>0.52</v>
      </c>
      <c r="L412" s="19">
        <v>0.03</v>
      </c>
      <c r="M412" s="19">
        <v>0</v>
      </c>
      <c r="N412" s="19">
        <v>0.03</v>
      </c>
      <c r="HR412" s="31"/>
      <c r="HS412" s="31"/>
    </row>
    <row r="413" spans="1:255" ht="15" customHeight="1" x14ac:dyDescent="0.25">
      <c r="A413" s="24">
        <v>71</v>
      </c>
      <c r="B413" s="25" t="s">
        <v>41</v>
      </c>
      <c r="C413" s="26" t="s">
        <v>62</v>
      </c>
      <c r="D413" s="27">
        <v>0.8</v>
      </c>
      <c r="E413" s="27">
        <v>0.14000000000000001</v>
      </c>
      <c r="F413" s="27">
        <v>2.7</v>
      </c>
      <c r="G413" s="28">
        <v>15</v>
      </c>
      <c r="H413" s="28">
        <v>10</v>
      </c>
      <c r="I413" s="28">
        <v>14</v>
      </c>
      <c r="J413" s="28">
        <v>18</v>
      </c>
      <c r="K413" s="29">
        <v>0.63</v>
      </c>
      <c r="L413" s="29">
        <v>0.04</v>
      </c>
      <c r="M413" s="29">
        <v>17.5</v>
      </c>
      <c r="N413" s="29">
        <v>0</v>
      </c>
      <c r="HR413" s="31"/>
      <c r="HS413" s="31"/>
    </row>
    <row r="414" spans="1:255" ht="15" x14ac:dyDescent="0.25">
      <c r="A414" s="24" t="s">
        <v>210</v>
      </c>
      <c r="B414" s="48" t="s">
        <v>211</v>
      </c>
      <c r="C414" s="26" t="s">
        <v>44</v>
      </c>
      <c r="D414" s="27">
        <v>0</v>
      </c>
      <c r="E414" s="17">
        <v>0</v>
      </c>
      <c r="F414" s="17">
        <v>28</v>
      </c>
      <c r="G414" s="18">
        <v>112</v>
      </c>
      <c r="H414" s="18">
        <v>3</v>
      </c>
      <c r="I414" s="18">
        <v>0</v>
      </c>
      <c r="J414" s="18">
        <v>6</v>
      </c>
      <c r="K414" s="19">
        <v>0</v>
      </c>
      <c r="L414" s="19">
        <v>0</v>
      </c>
      <c r="M414" s="19">
        <v>7.6</v>
      </c>
      <c r="N414" s="19">
        <v>0</v>
      </c>
    </row>
    <row r="415" spans="1:255" ht="25.5" x14ac:dyDescent="0.25">
      <c r="A415" s="16"/>
      <c r="B415" s="30" t="s">
        <v>129</v>
      </c>
      <c r="C415" s="23" t="s">
        <v>79</v>
      </c>
      <c r="D415" s="17">
        <v>3.2</v>
      </c>
      <c r="E415" s="17">
        <v>0.8</v>
      </c>
      <c r="F415" s="17">
        <v>20.8</v>
      </c>
      <c r="G415" s="18">
        <v>101</v>
      </c>
      <c r="H415" s="18">
        <v>18</v>
      </c>
      <c r="I415" s="18">
        <v>0</v>
      </c>
      <c r="J415" s="18">
        <v>0</v>
      </c>
      <c r="K415" s="19">
        <v>0.98</v>
      </c>
      <c r="L415" s="19">
        <v>9.0000000000000011E-2</v>
      </c>
      <c r="M415" s="19">
        <v>0</v>
      </c>
      <c r="N415" s="19">
        <v>0</v>
      </c>
    </row>
    <row r="416" spans="1:255" s="77" customFormat="1" ht="16.5" customHeight="1" x14ac:dyDescent="0.25">
      <c r="A416" s="78"/>
      <c r="B416" s="42" t="s">
        <v>32</v>
      </c>
      <c r="C416" s="33"/>
      <c r="D416" s="34">
        <f t="shared" ref="D416:N416" si="77">SUM(D410:D415)</f>
        <v>40.5</v>
      </c>
      <c r="E416" s="34">
        <f t="shared" si="77"/>
        <v>28.04</v>
      </c>
      <c r="F416" s="34">
        <f t="shared" si="77"/>
        <v>106.89999999999999</v>
      </c>
      <c r="G416" s="35">
        <f t="shared" si="77"/>
        <v>836</v>
      </c>
      <c r="H416" s="35">
        <f t="shared" si="77"/>
        <v>73</v>
      </c>
      <c r="I416" s="35">
        <f t="shared" si="77"/>
        <v>155</v>
      </c>
      <c r="J416" s="35">
        <f t="shared" si="77"/>
        <v>366</v>
      </c>
      <c r="K416" s="36">
        <f t="shared" si="77"/>
        <v>6.33</v>
      </c>
      <c r="L416" s="36">
        <f t="shared" si="77"/>
        <v>0.46000000000000008</v>
      </c>
      <c r="M416" s="36">
        <f t="shared" si="77"/>
        <v>31.799999999999997</v>
      </c>
      <c r="N416" s="36">
        <f t="shared" si="77"/>
        <v>0.13</v>
      </c>
      <c r="HR416" s="80"/>
      <c r="HS416" s="80"/>
      <c r="HT416" s="80"/>
      <c r="HU416" s="80"/>
      <c r="HV416" s="80"/>
      <c r="HW416" s="80"/>
      <c r="HX416" s="80"/>
      <c r="HY416" s="80"/>
      <c r="HZ416" s="80"/>
      <c r="IA416" s="80"/>
      <c r="IB416" s="80"/>
      <c r="IC416" s="80"/>
      <c r="ID416" s="80"/>
      <c r="IE416" s="80"/>
      <c r="IF416" s="80"/>
      <c r="IG416" s="80"/>
      <c r="IH416" s="80"/>
      <c r="II416" s="80"/>
      <c r="IJ416" s="80"/>
      <c r="IK416" s="80"/>
      <c r="IL416" s="80"/>
      <c r="IM416" s="80"/>
      <c r="IN416" s="80"/>
      <c r="IO416" s="80"/>
      <c r="IP416" s="80"/>
      <c r="IQ416" s="80"/>
      <c r="IR416" s="80"/>
      <c r="IS416" s="80"/>
      <c r="IT416" s="80"/>
      <c r="IU416" s="80"/>
    </row>
    <row r="417" spans="1:14" ht="12.75" customHeight="1" x14ac:dyDescent="0.25">
      <c r="A417" s="16"/>
      <c r="B417" s="22" t="s">
        <v>47</v>
      </c>
      <c r="C417" s="23"/>
      <c r="D417" s="17"/>
      <c r="E417" s="17"/>
      <c r="F417" s="17"/>
      <c r="G417" s="18"/>
      <c r="H417" s="18"/>
      <c r="I417" s="18"/>
      <c r="J417" s="18"/>
      <c r="K417" s="19"/>
      <c r="L417" s="19"/>
      <c r="M417" s="19"/>
      <c r="N417" s="19"/>
    </row>
    <row r="418" spans="1:14" ht="15" customHeight="1" x14ac:dyDescent="0.25">
      <c r="A418" s="24">
        <v>386</v>
      </c>
      <c r="B418" s="25" t="s">
        <v>64</v>
      </c>
      <c r="C418" s="26" t="s">
        <v>44</v>
      </c>
      <c r="D418" s="27">
        <v>5.6</v>
      </c>
      <c r="E418" s="27">
        <v>5</v>
      </c>
      <c r="F418" s="27">
        <v>22</v>
      </c>
      <c r="G418" s="28">
        <v>156</v>
      </c>
      <c r="H418" s="28">
        <v>242</v>
      </c>
      <c r="I418" s="28">
        <v>30</v>
      </c>
      <c r="J418" s="28">
        <v>188</v>
      </c>
      <c r="K418" s="29">
        <v>0.2</v>
      </c>
      <c r="L418" s="29">
        <v>0.1</v>
      </c>
      <c r="M418" s="29">
        <v>1.8</v>
      </c>
      <c r="N418" s="29">
        <v>0</v>
      </c>
    </row>
    <row r="419" spans="1:14" ht="14.85" customHeight="1" x14ac:dyDescent="0.25">
      <c r="A419" s="16">
        <v>410</v>
      </c>
      <c r="B419" s="30" t="s">
        <v>164</v>
      </c>
      <c r="C419" s="23" t="s">
        <v>82</v>
      </c>
      <c r="D419" s="17">
        <v>18.5</v>
      </c>
      <c r="E419" s="17">
        <v>13.5</v>
      </c>
      <c r="F419" s="17">
        <v>33.1</v>
      </c>
      <c r="G419" s="18">
        <v>328</v>
      </c>
      <c r="H419" s="18">
        <v>64</v>
      </c>
      <c r="I419" s="18">
        <v>23</v>
      </c>
      <c r="J419" s="18">
        <v>250</v>
      </c>
      <c r="K419" s="19">
        <v>2.6</v>
      </c>
      <c r="L419" s="19">
        <v>0.14000000000000001</v>
      </c>
      <c r="M419" s="19">
        <v>0.1</v>
      </c>
      <c r="N419" s="19">
        <v>0.2</v>
      </c>
    </row>
    <row r="420" spans="1:14" ht="12.75" customHeight="1" x14ac:dyDescent="0.25">
      <c r="A420" s="16"/>
      <c r="B420" s="42" t="s">
        <v>32</v>
      </c>
      <c r="C420" s="33"/>
      <c r="D420" s="34">
        <f t="shared" ref="D420:N420" si="78">SUM(D418:D419)</f>
        <v>24.1</v>
      </c>
      <c r="E420" s="34">
        <f t="shared" si="78"/>
        <v>18.5</v>
      </c>
      <c r="F420" s="34">
        <f t="shared" si="78"/>
        <v>55.1</v>
      </c>
      <c r="G420" s="35">
        <f t="shared" si="78"/>
        <v>484</v>
      </c>
      <c r="H420" s="35">
        <f t="shared" si="78"/>
        <v>306</v>
      </c>
      <c r="I420" s="35">
        <f t="shared" si="78"/>
        <v>53</v>
      </c>
      <c r="J420" s="35">
        <f t="shared" si="78"/>
        <v>438</v>
      </c>
      <c r="K420" s="36">
        <f t="shared" si="78"/>
        <v>2.8000000000000003</v>
      </c>
      <c r="L420" s="36">
        <f t="shared" si="78"/>
        <v>0.24000000000000002</v>
      </c>
      <c r="M420" s="36">
        <f t="shared" si="78"/>
        <v>1.9000000000000001</v>
      </c>
      <c r="N420" s="36">
        <f t="shared" si="78"/>
        <v>0.2</v>
      </c>
    </row>
    <row r="421" spans="1:14" ht="12.75" customHeight="1" x14ac:dyDescent="0.25">
      <c r="A421" s="16"/>
      <c r="B421" s="49" t="s">
        <v>51</v>
      </c>
      <c r="C421" s="44"/>
      <c r="D421" s="44">
        <f t="shared" ref="D421:N421" si="79">D408+D416+D420</f>
        <v>79</v>
      </c>
      <c r="E421" s="44">
        <f t="shared" si="79"/>
        <v>73.84</v>
      </c>
      <c r="F421" s="44">
        <f t="shared" si="79"/>
        <v>219.6</v>
      </c>
      <c r="G421" s="45">
        <f t="shared" si="79"/>
        <v>1852</v>
      </c>
      <c r="H421" s="45">
        <f t="shared" si="79"/>
        <v>477</v>
      </c>
      <c r="I421" s="45">
        <f t="shared" si="79"/>
        <v>262</v>
      </c>
      <c r="J421" s="45">
        <f t="shared" si="79"/>
        <v>979</v>
      </c>
      <c r="K421" s="46">
        <f t="shared" si="79"/>
        <v>12.59</v>
      </c>
      <c r="L421" s="46">
        <f t="shared" si="79"/>
        <v>0.84000000000000008</v>
      </c>
      <c r="M421" s="46">
        <f t="shared" si="79"/>
        <v>57.999999999999993</v>
      </c>
      <c r="N421" s="46">
        <f t="shared" si="79"/>
        <v>1.27</v>
      </c>
    </row>
    <row r="422" spans="1:14" ht="12.75" customHeight="1" x14ac:dyDescent="0.25">
      <c r="A422" s="16"/>
      <c r="B422" s="49"/>
      <c r="C422" s="101"/>
      <c r="D422" s="44"/>
      <c r="E422" s="44"/>
      <c r="F422" s="44"/>
      <c r="G422" s="45"/>
      <c r="H422" s="45"/>
      <c r="I422" s="45"/>
      <c r="J422" s="45"/>
      <c r="K422" s="46"/>
      <c r="L422" s="46"/>
      <c r="M422" s="46"/>
      <c r="N422" s="46"/>
    </row>
    <row r="423" spans="1:14" ht="12.75" customHeight="1" x14ac:dyDescent="0.25">
      <c r="A423" s="16"/>
      <c r="B423" s="20" t="s">
        <v>212</v>
      </c>
      <c r="C423" s="102"/>
      <c r="D423" s="102">
        <f t="shared" ref="D423:N423" si="80">D25+D45+D66+D87+D108+D129+D150+D171+D193+D214+D235+D255+D276+D297+D318+D339+D360+D380+D400+D421</f>
        <v>1172.83</v>
      </c>
      <c r="E423" s="102">
        <f t="shared" si="80"/>
        <v>1164.4600000000003</v>
      </c>
      <c r="F423" s="102">
        <f t="shared" si="80"/>
        <v>4121.2380000000003</v>
      </c>
      <c r="G423" s="103">
        <f t="shared" si="80"/>
        <v>31955.199999999997</v>
      </c>
      <c r="H423" s="103">
        <f t="shared" si="80"/>
        <v>10564.1</v>
      </c>
      <c r="I423" s="103">
        <f t="shared" si="80"/>
        <v>3932.6</v>
      </c>
      <c r="J423" s="103">
        <f t="shared" si="80"/>
        <v>14327.5</v>
      </c>
      <c r="K423" s="104">
        <f t="shared" si="80"/>
        <v>227.14000000000001</v>
      </c>
      <c r="L423" s="104">
        <f t="shared" si="80"/>
        <v>22.686799999999998</v>
      </c>
      <c r="M423" s="104">
        <f t="shared" si="80"/>
        <v>920.2</v>
      </c>
      <c r="N423" s="104">
        <f t="shared" si="80"/>
        <v>8.907</v>
      </c>
    </row>
    <row r="424" spans="1:14" ht="14.25" customHeight="1" x14ac:dyDescent="0.25">
      <c r="A424" s="20"/>
      <c r="B424" s="105" t="s">
        <v>213</v>
      </c>
      <c r="C424" s="106"/>
      <c r="D424" s="106">
        <f t="shared" ref="D424:N424" si="81">D423/20</f>
        <v>58.641499999999994</v>
      </c>
      <c r="E424" s="106">
        <f t="shared" si="81"/>
        <v>58.223000000000013</v>
      </c>
      <c r="F424" s="106">
        <f t="shared" si="81"/>
        <v>206.06190000000001</v>
      </c>
      <c r="G424" s="107">
        <f t="shared" si="81"/>
        <v>1597.7599999999998</v>
      </c>
      <c r="H424" s="107">
        <f t="shared" si="81"/>
        <v>528.20500000000004</v>
      </c>
      <c r="I424" s="107">
        <f t="shared" si="81"/>
        <v>196.63</v>
      </c>
      <c r="J424" s="107">
        <f t="shared" si="81"/>
        <v>716.375</v>
      </c>
      <c r="K424" s="108">
        <f t="shared" si="81"/>
        <v>11.357000000000001</v>
      </c>
      <c r="L424" s="108">
        <f t="shared" si="81"/>
        <v>1.1343399999999999</v>
      </c>
      <c r="M424" s="108">
        <f t="shared" si="81"/>
        <v>46.010000000000005</v>
      </c>
      <c r="N424" s="108">
        <f t="shared" si="81"/>
        <v>0.44535000000000002</v>
      </c>
    </row>
    <row r="425" spans="1:14" ht="14.25" customHeight="1" x14ac:dyDescent="0.25"/>
    <row r="426" spans="1:14" ht="14.25" customHeight="1" x14ac:dyDescent="0.25">
      <c r="A426" s="114" t="s">
        <v>214</v>
      </c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</row>
  </sheetData>
  <mergeCells count="8">
    <mergeCell ref="H2:K2"/>
    <mergeCell ref="L2:N2"/>
    <mergeCell ref="A426:N426"/>
    <mergeCell ref="A2:A3"/>
    <mergeCell ref="B2:B3"/>
    <mergeCell ref="C2:C3"/>
    <mergeCell ref="D2:F2"/>
    <mergeCell ref="G2:G3"/>
  </mergeCells>
  <pageMargins left="0.25624999999999992" right="0.25624999999999992" top="0.25624999999999992" bottom="0.25624999999999992" header="0.51180599999999998" footer="0.51180599999999998"/>
  <pageSetup paperSize="9" scale="105" firstPageNumber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Dir</cp:lastModifiedBy>
  <cp:revision>357</cp:revision>
  <dcterms:created xsi:type="dcterms:W3CDTF">2006-09-15T21:00:00Z</dcterms:created>
  <dcterms:modified xsi:type="dcterms:W3CDTF">2024-09-06T10:47:38Z</dcterms:modified>
  <cp:version>983040</cp:version>
</cp:coreProperties>
</file>